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ity  of Haines\Documents\Budget 23-24\"/>
    </mc:Choice>
  </mc:AlternateContent>
  <xr:revisionPtr revIDLastSave="0" documentId="13_ncr:1_{060DEE90-BF27-4E6E-B9E5-930982083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-1" sheetId="1" r:id="rId1"/>
    <sheet name="General-2" sheetId="2" r:id="rId2"/>
    <sheet name="General-3" sheetId="3" r:id="rId3"/>
    <sheet name="Water-4" sheetId="4" r:id="rId4"/>
    <sheet name="Water-5" sheetId="5" r:id="rId5"/>
    <sheet name="Water-6" sheetId="6" r:id="rId6"/>
    <sheet name="Sheet2" sheetId="26" state="hidden" r:id="rId7"/>
    <sheet name="Sheet3" sheetId="27" state="hidden" r:id="rId8"/>
    <sheet name="Sewer-7" sheetId="7" r:id="rId9"/>
    <sheet name="Sewer-8" sheetId="8" r:id="rId10"/>
    <sheet name="Sewer-9" sheetId="9" r:id="rId11"/>
    <sheet name="Sewer Debt-10" sheetId="10" r:id="rId12"/>
    <sheet name="Landfill-11" sheetId="11" r:id="rId13"/>
    <sheet name="Landfill-12" sheetId="12" r:id="rId14"/>
    <sheet name="Sheet1" sheetId="25" state="hidden" r:id="rId15"/>
    <sheet name="Landfill Res-13" sheetId="13" r:id="rId16"/>
    <sheet name="Landfill Res-14" sheetId="24" r:id="rId17"/>
    <sheet name="Street-15" sheetId="14" r:id="rId18"/>
    <sheet name="Street-16" sheetId="15" r:id="rId19"/>
    <sheet name="Street-17" sheetId="16" r:id="rId20"/>
    <sheet name="Equip Res-18" sheetId="19" r:id="rId21"/>
    <sheet name="Equip Res-19" sheetId="20" r:id="rId22"/>
    <sheet name="Sheet4" sheetId="28" r:id="rId23"/>
    <sheet name="State Revenue-20" sheetId="17" state="hidden" r:id="rId24"/>
    <sheet name="St Revenue-21" sheetId="18" state="hidden" r:id="rId25"/>
    <sheet name="Capital Improvement-24" sheetId="23" state="hidden" r:id="rId26"/>
  </sheets>
  <definedNames>
    <definedName name="_xlnm.Print_Area" localSheetId="19">'Street-17'!$A$1:$M$37</definedName>
  </definedNames>
  <calcPr calcId="181029"/>
</workbook>
</file>

<file path=xl/calcChain.xml><?xml version="1.0" encoding="utf-8"?>
<calcChain xmlns="http://schemas.openxmlformats.org/spreadsheetml/2006/main">
  <c r="H41" i="20" l="1"/>
  <c r="H32" i="20"/>
  <c r="H36" i="19"/>
  <c r="H33" i="19"/>
  <c r="L34" i="16"/>
  <c r="H41" i="15"/>
  <c r="H32" i="15"/>
  <c r="H16" i="15"/>
  <c r="H40" i="14"/>
  <c r="H37" i="14"/>
  <c r="H36" i="13"/>
  <c r="H33" i="13"/>
  <c r="H43" i="12"/>
  <c r="H39" i="12"/>
  <c r="H26" i="12"/>
  <c r="H16" i="12"/>
  <c r="H42" i="11"/>
  <c r="H39" i="11"/>
  <c r="L41" i="9"/>
  <c r="H40" i="8"/>
  <c r="H44" i="8" s="1"/>
  <c r="H33" i="8"/>
  <c r="H16" i="8"/>
  <c r="H42" i="7"/>
  <c r="H39" i="7"/>
  <c r="L41" i="6"/>
  <c r="H39" i="5"/>
  <c r="H32" i="5"/>
  <c r="H16" i="5"/>
  <c r="H43" i="5" s="1"/>
  <c r="H38" i="4"/>
  <c r="H41" i="4" s="1"/>
  <c r="J36" i="3"/>
  <c r="H39" i="2"/>
  <c r="H43" i="2" s="1"/>
  <c r="H33" i="2"/>
  <c r="H17" i="2"/>
  <c r="H39" i="1"/>
  <c r="H42" i="1" s="1"/>
  <c r="K34" i="16"/>
  <c r="G41" i="20"/>
  <c r="G32" i="20"/>
  <c r="G36" i="19"/>
  <c r="G33" i="19"/>
  <c r="G41" i="15"/>
  <c r="G32" i="15"/>
  <c r="G16" i="15"/>
  <c r="G40" i="14"/>
  <c r="G37" i="14"/>
  <c r="G36" i="13"/>
  <c r="G33" i="13"/>
  <c r="G39" i="12"/>
  <c r="G43" i="12" s="1"/>
  <c r="G26" i="12"/>
  <c r="G16" i="12"/>
  <c r="G42" i="11"/>
  <c r="G39" i="11"/>
  <c r="K41" i="9"/>
  <c r="G40" i="8"/>
  <c r="G44" i="8" s="1"/>
  <c r="G33" i="8"/>
  <c r="G16" i="8"/>
  <c r="G42" i="7"/>
  <c r="G39" i="7"/>
  <c r="K41" i="6"/>
  <c r="G39" i="5"/>
  <c r="G32" i="5"/>
  <c r="G16" i="5"/>
  <c r="G43" i="5" s="1"/>
  <c r="G38" i="4"/>
  <c r="G41" i="4" s="1"/>
  <c r="I36" i="3"/>
  <c r="G39" i="2"/>
  <c r="G43" i="2" s="1"/>
  <c r="G33" i="2"/>
  <c r="G17" i="2"/>
  <c r="G39" i="1"/>
  <c r="G42" i="1" s="1"/>
  <c r="F43" i="5"/>
  <c r="F32" i="20"/>
  <c r="F41" i="20" s="1"/>
  <c r="F36" i="19"/>
  <c r="F33" i="19"/>
  <c r="J34" i="16"/>
  <c r="F16" i="15"/>
  <c r="F41" i="15" s="1"/>
  <c r="F40" i="14"/>
  <c r="F37" i="14"/>
  <c r="F39" i="12"/>
  <c r="F26" i="12"/>
  <c r="F43" i="12" s="1"/>
  <c r="F16" i="12"/>
  <c r="F42" i="11"/>
  <c r="F39" i="11"/>
  <c r="J41" i="9"/>
  <c r="F40" i="8"/>
  <c r="F33" i="8"/>
  <c r="F16" i="8"/>
  <c r="F44" i="8" s="1"/>
  <c r="F42" i="7"/>
  <c r="F39" i="7"/>
  <c r="J41" i="6"/>
  <c r="F39" i="5"/>
  <c r="F32" i="5"/>
  <c r="F16" i="5"/>
  <c r="F41" i="4"/>
  <c r="F38" i="4"/>
  <c r="H36" i="3"/>
  <c r="F39" i="2"/>
  <c r="F33" i="2"/>
  <c r="F17" i="2"/>
  <c r="F42" i="1"/>
  <c r="F39" i="1"/>
  <c r="F32" i="15"/>
  <c r="F36" i="13"/>
  <c r="F33" i="13"/>
  <c r="D41" i="20"/>
  <c r="C41" i="20"/>
  <c r="C32" i="20"/>
  <c r="C36" i="19"/>
  <c r="C33" i="19"/>
  <c r="C32" i="15"/>
  <c r="C24" i="15"/>
  <c r="C41" i="15"/>
  <c r="C34" i="16"/>
  <c r="C16" i="15"/>
  <c r="C40" i="14"/>
  <c r="C37" i="14"/>
  <c r="C36" i="13"/>
  <c r="C33" i="13"/>
  <c r="C43" i="12"/>
  <c r="C26" i="12"/>
  <c r="C16" i="12"/>
  <c r="C39" i="11"/>
  <c r="C33" i="8"/>
  <c r="C44" i="8" s="1"/>
  <c r="C41" i="9"/>
  <c r="C16" i="8"/>
  <c r="C42" i="7"/>
  <c r="C39" i="7"/>
  <c r="C43" i="5"/>
  <c r="C32" i="5"/>
  <c r="C16" i="5"/>
  <c r="C41" i="6"/>
  <c r="C38" i="4"/>
  <c r="C41" i="4"/>
  <c r="C43" i="2"/>
  <c r="C39" i="2"/>
  <c r="C33" i="2"/>
  <c r="C36" i="3"/>
  <c r="C42" i="1"/>
  <c r="C39" i="1"/>
  <c r="D32" i="20"/>
  <c r="B41" i="20"/>
  <c r="B32" i="20"/>
  <c r="D36" i="19"/>
  <c r="D33" i="19"/>
  <c r="B36" i="19"/>
  <c r="B33" i="19"/>
  <c r="D34" i="16"/>
  <c r="B34" i="16"/>
  <c r="D41" i="15"/>
  <c r="D32" i="15"/>
  <c r="D24" i="15"/>
  <c r="D16" i="15"/>
  <c r="B41" i="15"/>
  <c r="B32" i="15"/>
  <c r="B16" i="15"/>
  <c r="D40" i="14"/>
  <c r="D37" i="14"/>
  <c r="B40" i="14"/>
  <c r="B37" i="14"/>
  <c r="D36" i="13"/>
  <c r="D33" i="13"/>
  <c r="B36" i="13"/>
  <c r="B33" i="13"/>
  <c r="D39" i="12"/>
  <c r="D43" i="12" s="1"/>
  <c r="D26" i="12"/>
  <c r="D16" i="12"/>
  <c r="B43" i="12"/>
  <c r="B26" i="12"/>
  <c r="B16" i="12"/>
  <c r="D42" i="11"/>
  <c r="D39" i="11"/>
  <c r="B42" i="11"/>
  <c r="B39" i="11"/>
  <c r="B41" i="10"/>
  <c r="B17" i="10"/>
  <c r="B20" i="10" s="1"/>
  <c r="B41" i="9"/>
  <c r="D44" i="8"/>
  <c r="D40" i="8"/>
  <c r="D33" i="8"/>
  <c r="D24" i="8"/>
  <c r="D16" i="8"/>
  <c r="B44" i="8"/>
  <c r="B33" i="8"/>
  <c r="B16" i="8"/>
  <c r="D42" i="7"/>
  <c r="D39" i="7"/>
  <c r="B42" i="7"/>
  <c r="B39" i="7"/>
  <c r="D41" i="6"/>
  <c r="B41" i="6"/>
  <c r="D43" i="5"/>
  <c r="D39" i="5"/>
  <c r="D32" i="5"/>
  <c r="D24" i="5"/>
  <c r="D16" i="5"/>
  <c r="B43" i="5"/>
  <c r="B39" i="5"/>
  <c r="B32" i="5"/>
  <c r="B16" i="5"/>
  <c r="D41" i="4"/>
  <c r="D38" i="4"/>
  <c r="B38" i="4"/>
  <c r="B41" i="4" s="1"/>
  <c r="D36" i="3"/>
  <c r="B36" i="3"/>
  <c r="D39" i="2"/>
  <c r="D43" i="2" s="1"/>
  <c r="D33" i="2"/>
  <c r="D25" i="2"/>
  <c r="D17" i="2"/>
  <c r="B39" i="2"/>
  <c r="B43" i="2" s="1"/>
  <c r="B33" i="2"/>
  <c r="B17" i="2"/>
  <c r="D39" i="1"/>
  <c r="D42" i="1" s="1"/>
  <c r="B39" i="1"/>
  <c r="B42" i="1" s="1"/>
  <c r="C42" i="11"/>
  <c r="D20" i="10"/>
  <c r="D17" i="10"/>
  <c r="D41" i="9"/>
  <c r="C17" i="2"/>
  <c r="I17" i="10"/>
  <c r="I20" i="10" s="1"/>
  <c r="H17" i="10"/>
  <c r="H20" i="10" s="1"/>
  <c r="F43" i="2" l="1"/>
  <c r="G17" i="10"/>
  <c r="G20" i="10" s="1"/>
  <c r="B42" i="18" l="1"/>
  <c r="D37" i="17"/>
  <c r="B34" i="17"/>
  <c r="D37" i="13"/>
</calcChain>
</file>

<file path=xl/sharedStrings.xml><?xml version="1.0" encoding="utf-8"?>
<sst xmlns="http://schemas.openxmlformats.org/spreadsheetml/2006/main" count="835" uniqueCount="342">
  <si>
    <t>REQUIREMENTS SUMMARY</t>
  </si>
  <si>
    <t>FORM</t>
  </si>
  <si>
    <t>LB-30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</si>
  <si>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</si>
  <si>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</si>
  <si>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</si>
  <si>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</si>
  <si>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</si>
  <si>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</si>
  <si>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</si>
  <si>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</si>
  <si>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Approved By</t>
  </si>
  <si>
    <t>Adopted By</t>
  </si>
  <si>
    <t>Budget Officer</t>
  </si>
  <si>
    <t>Budget Committee</t>
  </si>
  <si>
    <t>Governing Body</t>
  </si>
  <si>
    <t>MATERIALS AND SERVICES</t>
  </si>
  <si>
    <t>CAPITAL OUTLAY</t>
  </si>
  <si>
    <t>TRANSFERRED TO OTHER FUNDS</t>
  </si>
  <si>
    <t>DETAILED REQUIREMENTS</t>
  </si>
  <si>
    <t>LB-31</t>
  </si>
  <si>
    <t>Proposed by</t>
  </si>
  <si>
    <t>Approved by</t>
  </si>
  <si>
    <t>Adopted by</t>
  </si>
  <si>
    <t>RESOURCES</t>
  </si>
  <si>
    <t>LB-20</t>
  </si>
  <si>
    <r>
      <t>RESOURCE DESCRIPTION</t>
    </r>
    <r>
      <rPr>
        <sz val="10"/>
        <rFont val="Arial"/>
        <family val="2"/>
      </rPr>
      <t xml:space="preserve">
</t>
    </r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</si>
  <si>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</si>
  <si>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</si>
  <si>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</si>
  <si>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</si>
  <si>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</si>
  <si>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</si>
  <si>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</si>
  <si>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30. Taxes estimated to be received</t>
  </si>
  <si>
    <t>31. Taxes collected in year levied</t>
  </si>
  <si>
    <t>*Includes ending balance from prior year</t>
  </si>
  <si>
    <t>City of Haines</t>
  </si>
  <si>
    <t>GENERAL FUND</t>
  </si>
  <si>
    <t xml:space="preserve">6.   Franchise </t>
  </si>
  <si>
    <t>7.   Liquor Taxes -OLCC</t>
  </si>
  <si>
    <t>8.   Cigarette Taxes</t>
  </si>
  <si>
    <t>9.   Dog Control</t>
  </si>
  <si>
    <t>10.  Other</t>
  </si>
  <si>
    <t xml:space="preserve">General Fund </t>
  </si>
  <si>
    <t>6  Retirement</t>
  </si>
  <si>
    <t>10  see attached sheet LB-31</t>
  </si>
  <si>
    <t>27  OPERATING CONTINGENCY</t>
  </si>
  <si>
    <t xml:space="preserve"> City of Haines</t>
  </si>
  <si>
    <t>2  Telephone / fax</t>
  </si>
  <si>
    <t>4  Electricity</t>
  </si>
  <si>
    <t>1  Office supplies / postage</t>
  </si>
  <si>
    <t>6  Repairs / Maintenance</t>
  </si>
  <si>
    <t>7  Audit / budget expense</t>
  </si>
  <si>
    <t>8  Park Maintenance / improvements</t>
  </si>
  <si>
    <t>9  Dog control</t>
  </si>
  <si>
    <t>10 Planning</t>
  </si>
  <si>
    <t>11  Other</t>
  </si>
  <si>
    <t>3  Heating fuel / city hall</t>
  </si>
  <si>
    <t>1.  Salaries</t>
  </si>
  <si>
    <t>12  Legal  and professional expense</t>
  </si>
  <si>
    <t xml:space="preserve">5  Insurance (property/liability)  </t>
  </si>
  <si>
    <t>Pg 01</t>
  </si>
  <si>
    <t>Pg 02</t>
  </si>
  <si>
    <t>Pg 03</t>
  </si>
  <si>
    <r>
      <t xml:space="preserve">5.                    </t>
    </r>
    <r>
      <rPr>
        <b/>
        <sz val="8"/>
        <rFont val="Arial"/>
        <family val="2"/>
      </rPr>
      <t xml:space="preserve"> OTHER RESOURCES</t>
    </r>
  </si>
  <si>
    <r>
      <t xml:space="preserve">32.  </t>
    </r>
    <r>
      <rPr>
        <b/>
        <sz val="8"/>
        <rFont val="Arial"/>
        <family val="2"/>
      </rPr>
      <t>TOTAL RESOURCES</t>
    </r>
  </si>
  <si>
    <r>
      <t xml:space="preserve">14  </t>
    </r>
    <r>
      <rPr>
        <b/>
        <sz val="8"/>
        <rFont val="Arial"/>
        <family val="2"/>
      </rPr>
      <t>TOTAL MATERIALS AND SERVICES</t>
    </r>
  </si>
  <si>
    <r>
      <t xml:space="preserve">21 </t>
    </r>
    <r>
      <rPr>
        <b/>
        <sz val="8"/>
        <rFont val="Arial"/>
        <family val="2"/>
      </rPr>
      <t xml:space="preserve"> TOTAL CAPITAL OUTLAY</t>
    </r>
  </si>
  <si>
    <r>
      <t xml:space="preserve">30       </t>
    </r>
    <r>
      <rPr>
        <b/>
        <sz val="10"/>
        <rFont val="Arial"/>
        <family val="2"/>
      </rPr>
      <t>TOTAL REQUIREMENTS</t>
    </r>
  </si>
  <si>
    <t>Water Fund</t>
  </si>
  <si>
    <t>26  OPERATING CONTINGENCY</t>
  </si>
  <si>
    <t>28  UNAPPROPRIATED ENDING FUND BALANCE</t>
  </si>
  <si>
    <t>Materials and Services Detail</t>
  </si>
  <si>
    <t>Number of Employ-ees</t>
  </si>
  <si>
    <t>Range*</t>
  </si>
  <si>
    <t>6  User Fees</t>
  </si>
  <si>
    <t>7  Hookup Fees</t>
  </si>
  <si>
    <t>8  Other</t>
  </si>
  <si>
    <t>1  Salaries</t>
  </si>
  <si>
    <t>2  Payroll Taxes</t>
  </si>
  <si>
    <t>3  Health Insurance</t>
  </si>
  <si>
    <t>4  Workman's Comp insurance</t>
  </si>
  <si>
    <t>8  SEE ATTACHED SHEET (LB-31)</t>
  </si>
  <si>
    <t>15  Improvement/System Development</t>
  </si>
  <si>
    <t>16  Water Hookups</t>
  </si>
  <si>
    <t>17  Other Capital Outlay</t>
  </si>
  <si>
    <t>18  USDA Loan Payment - City shop</t>
  </si>
  <si>
    <t>22  To Equipment Reserve Fund</t>
  </si>
  <si>
    <t>1  Repairs and Maintenance</t>
  </si>
  <si>
    <t>2  Water Testing &amp; Permit Fees</t>
  </si>
  <si>
    <t>3  Telephone</t>
  </si>
  <si>
    <t>5  Office Expense</t>
  </si>
  <si>
    <t>6  Audit &amp; Budget Expense</t>
  </si>
  <si>
    <t>7  Insurance (Property/Liability)</t>
  </si>
  <si>
    <t xml:space="preserve">11 Training, continuing ed, travel </t>
  </si>
  <si>
    <t>Pg 05</t>
  </si>
  <si>
    <t>Pg 06</t>
  </si>
  <si>
    <r>
      <t xml:space="preserve">25 </t>
    </r>
    <r>
      <rPr>
        <b/>
        <sz val="8"/>
        <rFont val="Arial"/>
        <family val="2"/>
      </rPr>
      <t xml:space="preserve"> TOTAL TRANSFERS</t>
    </r>
  </si>
  <si>
    <r>
      <t xml:space="preserve">29        </t>
    </r>
    <r>
      <rPr>
        <b/>
        <sz val="10"/>
        <rFont val="Arial"/>
        <family val="2"/>
      </rPr>
      <t>TOTAL REQUIREMENTS</t>
    </r>
  </si>
  <si>
    <t>Sewer Fund</t>
  </si>
  <si>
    <t>16  Improvement/System Development</t>
  </si>
  <si>
    <t>15  Sewer Hookups</t>
  </si>
  <si>
    <t>18  Operating Debt - Loan Payment</t>
  </si>
  <si>
    <t>2  Telephone</t>
  </si>
  <si>
    <t>3  Electricity</t>
  </si>
  <si>
    <t>4  Office Expense/Postage</t>
  </si>
  <si>
    <t>5  Insurance (Property/Liability)</t>
  </si>
  <si>
    <t>7  Testing &amp; Permit Fees</t>
  </si>
  <si>
    <t>Pg 07</t>
  </si>
  <si>
    <t>Pg 08</t>
  </si>
  <si>
    <t>Pg 09</t>
  </si>
  <si>
    <t>Resources</t>
  </si>
  <si>
    <t>Requirements</t>
  </si>
  <si>
    <t>Issue Date</t>
  </si>
  <si>
    <t>Budgeted Payment Date</t>
  </si>
  <si>
    <t>Bond Interest Payments</t>
  </si>
  <si>
    <t>Unappropriated Balance for Following Year By</t>
  </si>
  <si>
    <t>Payment Date</t>
  </si>
  <si>
    <t>DESCRIPTION OF
RESOURCES AND REQUIREMENTS</t>
  </si>
  <si>
    <t>7.  Total Resources, Except Taxes to be Levied</t>
  </si>
  <si>
    <t>9.  Taxes Collected in Year Levied</t>
  </si>
  <si>
    <t>Bond Principal Payments</t>
  </si>
  <si>
    <t>Bond Debt Payments are for:</t>
  </si>
  <si>
    <t>BONDED DEBT</t>
  </si>
  <si>
    <t>RESOURCES AND REQUIREMENTS</t>
  </si>
  <si>
    <t>LB-35</t>
  </si>
  <si>
    <t>8.  Taxes Estimated to be Received *</t>
  </si>
  <si>
    <t>*If this form is used for revenue bonds, property tax resources may not be included.</t>
  </si>
  <si>
    <t>2.         Working Capital (Accrual Basis)</t>
  </si>
  <si>
    <t>1.         Beginning Cash on Hand (Cash Basis), or</t>
  </si>
  <si>
    <t>3.  Previously Levied Taxes to be Received</t>
  </si>
  <si>
    <t>Sewer Debt Service Fund</t>
  </si>
  <si>
    <t>1.  07/25/80</t>
  </si>
  <si>
    <t>5  07/25/80</t>
  </si>
  <si>
    <t>9  07/25/80</t>
  </si>
  <si>
    <t>Pg 10</t>
  </si>
  <si>
    <r>
      <t xml:space="preserve">10.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TOTAL RESOURCES</t>
    </r>
  </si>
  <si>
    <r>
      <t>4</t>
    </r>
    <r>
      <rPr>
        <b/>
        <sz val="8"/>
        <rFont val="Arial"/>
        <family val="2"/>
      </rPr>
      <t>.                             Total Principal</t>
    </r>
  </si>
  <si>
    <r>
      <t>8</t>
    </r>
    <r>
      <rPr>
        <b/>
        <sz val="8"/>
        <rFont val="Arial"/>
        <family val="2"/>
      </rPr>
      <t>.                              Total Interest</t>
    </r>
  </si>
  <si>
    <t>Landfill Fund</t>
  </si>
  <si>
    <t>6  Landfill Fees</t>
  </si>
  <si>
    <t>7  Other</t>
  </si>
  <si>
    <t>Pg 11</t>
  </si>
  <si>
    <t>4  Retirement</t>
  </si>
  <si>
    <t>8  Cat Expense/Landfill Operation</t>
  </si>
  <si>
    <t>9  Repairs &amp; Maintenance</t>
  </si>
  <si>
    <t>10 Licenses &amp; Permits/Testing</t>
  </si>
  <si>
    <t>11 Misc/Office Expense</t>
  </si>
  <si>
    <t>12 Insurance (Property/Liability)</t>
  </si>
  <si>
    <t>Pg 12</t>
  </si>
  <si>
    <t>Landfill Reserve Fund</t>
  </si>
  <si>
    <t>6  Transfer from Landfill Fund</t>
  </si>
  <si>
    <t>Pg 13</t>
  </si>
  <si>
    <r>
      <t xml:space="preserve">26.  </t>
    </r>
    <r>
      <rPr>
        <b/>
        <sz val="8"/>
        <rFont val="Arial"/>
        <family val="2"/>
      </rPr>
      <t>TOTAL RESOURCES</t>
    </r>
  </si>
  <si>
    <t>Street Fund</t>
  </si>
  <si>
    <t>6  Road Tax (ODOT Gas Tax)</t>
  </si>
  <si>
    <t>7  SCA Grant - ODOT</t>
  </si>
  <si>
    <t>15  Other Capital Outlay</t>
  </si>
  <si>
    <t>2  Utilities (Street Lights)</t>
  </si>
  <si>
    <t>1  Repairs &amp; Maintenance</t>
  </si>
  <si>
    <t>3  Insurance</t>
  </si>
  <si>
    <t>4  Audit/Budget Expense</t>
  </si>
  <si>
    <t>5  Other Street Repairs</t>
  </si>
  <si>
    <t>6  Other</t>
  </si>
  <si>
    <t>7  Office &amp; Postage</t>
  </si>
  <si>
    <t>Pg 15</t>
  </si>
  <si>
    <t>Pg 16</t>
  </si>
  <si>
    <t>State Revenue Sharing Fund</t>
  </si>
  <si>
    <t>6  Entitlements</t>
  </si>
  <si>
    <t>23  To Street Fund</t>
  </si>
  <si>
    <t>24. Total resources, except taxes to be levied</t>
  </si>
  <si>
    <t>25. Taxes estimated to be received</t>
  </si>
  <si>
    <t>26. Taxes collected in year levied</t>
  </si>
  <si>
    <t>Pg 18</t>
  </si>
  <si>
    <t>Pg 17</t>
  </si>
  <si>
    <r>
      <t xml:space="preserve">27.  </t>
    </r>
    <r>
      <rPr>
        <b/>
        <sz val="8"/>
        <rFont val="Arial"/>
        <family val="2"/>
      </rPr>
      <t>TOTAL RESOURCES</t>
    </r>
  </si>
  <si>
    <t>Equipment Reserve Fund</t>
  </si>
  <si>
    <t>6  Transfer from Street Fund</t>
  </si>
  <si>
    <t>7  Transfer from Water Fund</t>
  </si>
  <si>
    <t>8  Transfer from Sewer Fund</t>
  </si>
  <si>
    <t>Pg 19</t>
  </si>
  <si>
    <t>Pg 20</t>
  </si>
  <si>
    <t>Pg 21</t>
  </si>
  <si>
    <t>(Fund)</t>
  </si>
  <si>
    <t>(Name of Municipal Corporation)</t>
  </si>
  <si>
    <t>Capital Improvement Fund</t>
  </si>
  <si>
    <t>10 Fund Transfers</t>
  </si>
  <si>
    <t>26 Total Requirements</t>
  </si>
  <si>
    <t>22  To Landfill</t>
  </si>
  <si>
    <t>8  Closure Costs</t>
  </si>
  <si>
    <t>Pg 24</t>
  </si>
  <si>
    <r>
      <t xml:space="preserve">22 </t>
    </r>
    <r>
      <rPr>
        <b/>
        <sz val="8"/>
        <rFont val="Arial"/>
        <family val="2"/>
      </rPr>
      <t xml:space="preserve"> TOTAL CAPITAL OUTLAY</t>
    </r>
  </si>
  <si>
    <t>13 Other expense</t>
  </si>
  <si>
    <r>
      <t xml:space="preserve">26 </t>
    </r>
    <r>
      <rPr>
        <b/>
        <sz val="8"/>
        <rFont val="Arial"/>
        <family val="2"/>
      </rPr>
      <t xml:space="preserve"> TOTAL TRANSFERS</t>
    </r>
  </si>
  <si>
    <t>28  Ending balance (prior years)</t>
  </si>
  <si>
    <t>24  To Equipment Reserve</t>
  </si>
  <si>
    <t>25  To General fund</t>
  </si>
  <si>
    <r>
      <t xml:space="preserve">5. </t>
    </r>
    <r>
      <rPr>
        <b/>
        <sz val="8"/>
        <rFont val="Arial"/>
        <family val="2"/>
      </rPr>
      <t>Total Resources</t>
    </r>
  </si>
  <si>
    <t>12 Transferred to other funds</t>
  </si>
  <si>
    <t>13 To Street Fund</t>
  </si>
  <si>
    <r>
      <t xml:space="preserve">16 </t>
    </r>
    <r>
      <rPr>
        <b/>
        <sz val="8"/>
        <rFont val="Arial"/>
        <family val="2"/>
      </rPr>
      <t>Total Tranfers</t>
    </r>
  </si>
  <si>
    <r>
      <t xml:space="preserve">24. </t>
    </r>
    <r>
      <rPr>
        <b/>
        <sz val="8"/>
        <rFont val="Arial"/>
        <family val="2"/>
      </rPr>
      <t>Total Requirements</t>
    </r>
  </si>
  <si>
    <t>9  Legal Expense</t>
  </si>
  <si>
    <t>6.   Interest</t>
  </si>
  <si>
    <t>27 To Equipment Reserve Fund</t>
  </si>
  <si>
    <t>29 OPERATING CONTINGENCY</t>
  </si>
  <si>
    <r>
      <t xml:space="preserve">28 </t>
    </r>
    <r>
      <rPr>
        <b/>
        <sz val="8"/>
        <rFont val="Arial"/>
        <family val="2"/>
      </rPr>
      <t>TOTAL TRANSFERS</t>
    </r>
  </si>
  <si>
    <r>
      <t xml:space="preserve">32  </t>
    </r>
    <r>
      <rPr>
        <b/>
        <sz val="10"/>
        <rFont val="Arial"/>
        <family val="2"/>
      </rPr>
      <t>TOTAL REQUIREMENTS</t>
    </r>
  </si>
  <si>
    <t>30. Total resources, except taxes levied</t>
  </si>
  <si>
    <t>31. Taxes estimated to be received</t>
  </si>
  <si>
    <t>32 Taxes collected in year levied</t>
  </si>
  <si>
    <r>
      <t xml:space="preserve">33.  </t>
    </r>
    <r>
      <rPr>
        <b/>
        <sz val="8"/>
        <rFont val="Arial"/>
        <family val="2"/>
      </rPr>
      <t>TOTAL RESOURCES</t>
    </r>
  </si>
  <si>
    <t>5.  Transferred from Sewer</t>
  </si>
  <si>
    <t>Budget for Next Year 2012-2013</t>
  </si>
  <si>
    <t>Second Preceding
Year 09-10</t>
  </si>
  <si>
    <t>First Preceding
Year   10-11</t>
  </si>
  <si>
    <t>Adopted Budget
This Year
2011-2012</t>
  </si>
  <si>
    <t>5  Retirement</t>
  </si>
  <si>
    <t>2   Council compensation</t>
  </si>
  <si>
    <t>3  Payroll taxes</t>
  </si>
  <si>
    <t>4  Health insurance</t>
  </si>
  <si>
    <t>5  Workman's comp. Insurance</t>
  </si>
  <si>
    <t>Materials and Services</t>
  </si>
  <si>
    <r>
      <t xml:space="preserve">16  </t>
    </r>
    <r>
      <rPr>
        <b/>
        <sz val="8"/>
        <rFont val="Arial"/>
        <family val="2"/>
      </rPr>
      <t>TOTAL MATERIALS AND SERVICES</t>
    </r>
  </si>
  <si>
    <t>18  Other capital outlay</t>
  </si>
  <si>
    <r>
      <t xml:space="preserve">24 </t>
    </r>
    <r>
      <rPr>
        <b/>
        <sz val="8"/>
        <rFont val="Arial"/>
        <family val="2"/>
      </rPr>
      <t xml:space="preserve"> TOTAL CAPITAL OUTLAY</t>
    </r>
  </si>
  <si>
    <t>31  OPERATING CONTINGENCY</t>
  </si>
  <si>
    <t>33  UNAPPROPRIATED END FUND BAL.</t>
  </si>
  <si>
    <r>
      <t xml:space="preserve">34       </t>
    </r>
    <r>
      <rPr>
        <b/>
        <sz val="10"/>
        <rFont val="Arial"/>
        <family val="2"/>
      </rPr>
      <t>TOTAL REQUIREMENTS</t>
    </r>
  </si>
  <si>
    <t>31 UNAPPROPRIATED ENDING BALANCE</t>
  </si>
  <si>
    <t>32  UNAPPROPRIATED ENDING BALANCE</t>
  </si>
  <si>
    <r>
      <t xml:space="preserve">33    </t>
    </r>
    <r>
      <rPr>
        <b/>
        <sz val="8"/>
        <rFont val="Arial"/>
        <family val="2"/>
      </rPr>
      <t>TOTAL REQUIREMENTS</t>
    </r>
  </si>
  <si>
    <r>
      <t xml:space="preserve">28    </t>
    </r>
    <r>
      <rPr>
        <b/>
        <sz val="8"/>
        <rFont val="Arial"/>
        <family val="2"/>
      </rPr>
      <t>TOTAL REQUIREMENTS</t>
    </r>
  </si>
  <si>
    <t>28  UNAPPROPRIATED ENDING BALANCE</t>
  </si>
  <si>
    <t>27  UNAPPROPRIATED ENDING BALANCE</t>
  </si>
  <si>
    <t>14 Household Hazardous Waste Fee</t>
  </si>
  <si>
    <t>15 Audit Budget</t>
  </si>
  <si>
    <r>
      <t xml:space="preserve">16 </t>
    </r>
    <r>
      <rPr>
        <b/>
        <sz val="8"/>
        <rFont val="Arial"/>
        <family val="2"/>
      </rPr>
      <t>TOTAL MATERIALS AND SERVICES</t>
    </r>
  </si>
  <si>
    <r>
      <t xml:space="preserve">23 </t>
    </r>
    <r>
      <rPr>
        <b/>
        <sz val="8"/>
        <rFont val="Arial"/>
        <family val="2"/>
      </rPr>
      <t xml:space="preserve"> TOTAL CAPITAL OUTLAY</t>
    </r>
  </si>
  <si>
    <t>24  To Landfill Reserve Fund</t>
  </si>
  <si>
    <r>
      <t xml:space="preserve">27 </t>
    </r>
    <r>
      <rPr>
        <b/>
        <sz val="8"/>
        <rFont val="Arial"/>
        <family val="2"/>
      </rPr>
      <t xml:space="preserve"> TOTAL TRANSFERS</t>
    </r>
  </si>
  <si>
    <t>28  OPERATING CONTINGENCY</t>
  </si>
  <si>
    <r>
      <t xml:space="preserve">31       </t>
    </r>
    <r>
      <rPr>
        <b/>
        <sz val="10"/>
        <rFont val="Arial"/>
        <family val="2"/>
      </rPr>
      <t>TOTAL REQUIREMENTS</t>
    </r>
  </si>
  <si>
    <t>30  UNAPPROPRIATED ENDING BALANCE</t>
  </si>
  <si>
    <r>
      <t xml:space="preserve">25  </t>
    </r>
    <r>
      <rPr>
        <b/>
        <sz val="8"/>
        <rFont val="Arial"/>
        <family val="2"/>
      </rPr>
      <t>UNAPPROPRIATED ENDING BALANCE</t>
    </r>
  </si>
  <si>
    <t>29 UNAPPROPRIATED ENDING BALANCE</t>
  </si>
  <si>
    <t>PERSONNEL SERVICES</t>
  </si>
  <si>
    <r>
      <t xml:space="preserve">8 </t>
    </r>
    <r>
      <rPr>
        <b/>
        <sz val="8"/>
        <rFont val="Arial"/>
        <family val="2"/>
      </rPr>
      <t xml:space="preserve"> TOTAL PERSONNEL SERVICES</t>
    </r>
  </si>
  <si>
    <t>32. Ending balance (prior years)</t>
  </si>
  <si>
    <t>26 Ending balance (prior years)</t>
  </si>
  <si>
    <r>
      <t xml:space="preserve">7 </t>
    </r>
    <r>
      <rPr>
        <b/>
        <sz val="8"/>
        <rFont val="Arial"/>
        <family val="2"/>
      </rPr>
      <t xml:space="preserve"> TOTAL PERSONNEL SERVICES</t>
    </r>
  </si>
  <si>
    <t>27 Ending balance (prior years)</t>
  </si>
  <si>
    <t>31 Ending balance (prior years)</t>
  </si>
  <si>
    <t>30.Ending balance (prior years)</t>
  </si>
  <si>
    <t>29 Total resources except taxes to be levied</t>
  </si>
  <si>
    <t>29 Ending balance (prior years)</t>
  </si>
  <si>
    <t>23 Total resources except taxes to be levied</t>
  </si>
  <si>
    <t>24 Taxes estimated to be received</t>
  </si>
  <si>
    <t>25 Taxes collected in year levied</t>
  </si>
  <si>
    <t>29 Total Resources except taxes to be levied</t>
  </si>
  <si>
    <t>30 Taxes estimated to be received</t>
  </si>
  <si>
    <t>31 Taxes collected in year levied</t>
  </si>
  <si>
    <t>24 Ending balance (prior years)</t>
  </si>
  <si>
    <t>23  Total Resources except taxes to be levied</t>
  </si>
  <si>
    <t>24  Taxes estimated to be received</t>
  </si>
  <si>
    <t>25  Taxes collected in year levied</t>
  </si>
  <si>
    <t>10 Certified Water Contractor</t>
  </si>
  <si>
    <t>9  Certified Contractor Wastewater</t>
  </si>
  <si>
    <t>10  Training, cont. ed, travel</t>
  </si>
  <si>
    <t>11  Legal</t>
  </si>
  <si>
    <t>9  Farm Revenue</t>
  </si>
  <si>
    <t>19 Sewer Line Repair</t>
  </si>
  <si>
    <t>5 Workers Comp Insurance</t>
  </si>
  <si>
    <t>8 Other</t>
  </si>
  <si>
    <t>Pg 04</t>
  </si>
  <si>
    <t>Pg14</t>
  </si>
  <si>
    <t>Budget for Next Year 2014-2015</t>
  </si>
  <si>
    <t>Second Preceding
Year 11-12</t>
  </si>
  <si>
    <t>First Preceding
Year   12-13</t>
  </si>
  <si>
    <t>Adopted Budget
This Year
2013-2014</t>
  </si>
  <si>
    <t xml:space="preserve">17 Other Capital Outlay </t>
  </si>
  <si>
    <t>9  CDBG Grant</t>
  </si>
  <si>
    <t>Proposed By</t>
  </si>
  <si>
    <t>12 State Revenue Sharing</t>
  </si>
  <si>
    <t>10 Other income</t>
  </si>
  <si>
    <t>9 Transfer from General Fund</t>
  </si>
  <si>
    <t xml:space="preserve">30  Total Transfers </t>
  </si>
  <si>
    <t>12 From General Fund</t>
  </si>
  <si>
    <r>
      <t>26</t>
    </r>
    <r>
      <rPr>
        <b/>
        <sz val="8"/>
        <rFont val="Arial"/>
        <family val="2"/>
      </rPr>
      <t xml:space="preserve"> TOTAL TRANSFERS</t>
    </r>
  </si>
  <si>
    <t>28 Ending balance (prior years)</t>
  </si>
  <si>
    <t>29  UNAPPROPRIATED ENDING BALANCE</t>
  </si>
  <si>
    <r>
      <t xml:space="preserve">5.                </t>
    </r>
    <r>
      <rPr>
        <b/>
        <sz val="8"/>
        <rFont val="Arial"/>
        <family val="2"/>
      </rPr>
      <t xml:space="preserve"> OTHER RESOURCES</t>
    </r>
  </si>
  <si>
    <r>
      <t>11</t>
    </r>
    <r>
      <rPr>
        <b/>
        <sz val="8"/>
        <rFont val="Arial"/>
        <family val="2"/>
      </rPr>
      <t xml:space="preserve">              FUND TRANSFERS</t>
    </r>
  </si>
  <si>
    <t>15 Administrative Service Fee Water</t>
  </si>
  <si>
    <t>16 Administrative Service Fee Sewer</t>
  </si>
  <si>
    <t>12 Administrative Service Fee General</t>
  </si>
  <si>
    <t>14 Administrative Service Fees</t>
  </si>
  <si>
    <t>8 Legal</t>
  </si>
  <si>
    <t>11 SDWRLF Loan</t>
  </si>
  <si>
    <t>10 Sewage Disposal Fee</t>
  </si>
  <si>
    <t>8 Franchise tax</t>
  </si>
  <si>
    <t>13 Park Improvements Grant</t>
  </si>
  <si>
    <t>11. Planning Grant</t>
  </si>
  <si>
    <t>19 Park Improvement Grant</t>
  </si>
  <si>
    <t>20 Park Improvement Grant Match</t>
  </si>
  <si>
    <t>19 SDWRLF Loan -water improvements</t>
  </si>
  <si>
    <t>29Total resources except taxes to be levied =s</t>
  </si>
  <si>
    <r>
      <t xml:space="preserve">10   </t>
    </r>
    <r>
      <rPr>
        <b/>
        <sz val="8"/>
        <rFont val="Arial"/>
        <family val="2"/>
      </rPr>
      <t>Total Unappropriated Ending Fund Balance</t>
    </r>
  </si>
  <si>
    <r>
      <t>14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TOTAL REQUIREMENTS</t>
    </r>
  </si>
  <si>
    <t>11 Residual Equity Transfer to Sewer Fund</t>
  </si>
  <si>
    <r>
      <rPr>
        <sz val="8"/>
        <rFont val="Arial"/>
        <family val="2"/>
      </rPr>
      <t xml:space="preserve">12                        </t>
    </r>
    <r>
      <rPr>
        <b/>
        <sz val="8"/>
        <rFont val="Arial"/>
        <family val="2"/>
      </rPr>
      <t>Total Transfers</t>
    </r>
  </si>
  <si>
    <r>
      <t xml:space="preserve">12                 </t>
    </r>
    <r>
      <rPr>
        <b/>
        <sz val="8"/>
        <rFont val="Arial"/>
        <family val="2"/>
      </rPr>
      <t>Fund Transfers</t>
    </r>
  </si>
  <si>
    <t>13 From Sewer Debt Service Fund</t>
  </si>
  <si>
    <t xml:space="preserve">                 Sewer</t>
  </si>
  <si>
    <t>17 American Rescue Plan Act - grant</t>
  </si>
  <si>
    <t>21 Misc. captial outlay</t>
  </si>
  <si>
    <t>27 Transfer to Street Fund</t>
  </si>
  <si>
    <t>26 Transfer to Landfill Fund</t>
  </si>
  <si>
    <t>28 Transfer to Water Fund</t>
  </si>
  <si>
    <t>12 Tower Lease</t>
  </si>
  <si>
    <t>13 Misc. Grants &amp; Loans</t>
  </si>
  <si>
    <r>
      <t xml:space="preserve">15 </t>
    </r>
    <r>
      <rPr>
        <b/>
        <sz val="8"/>
        <rFont val="Arial"/>
        <family val="2"/>
      </rPr>
      <t>Fund Transfers</t>
    </r>
  </si>
  <si>
    <t>29. Total resources except taxes levied</t>
  </si>
  <si>
    <t>Loan paid in full 7/2021</t>
  </si>
  <si>
    <t>Year 20-21</t>
  </si>
  <si>
    <t>Transfer to Sewer Fund</t>
  </si>
  <si>
    <t>14 From General Fund</t>
  </si>
  <si>
    <t>Budget for Next Year  2023/2024</t>
  </si>
  <si>
    <t>Second Preceding Year 20-21</t>
  </si>
  <si>
    <t>First Preceding
Year 21-22</t>
  </si>
  <si>
    <t>Adopted Budget
This Year
2022-2023</t>
  </si>
  <si>
    <t>Year 21-22</t>
  </si>
  <si>
    <t>Year  21-22</t>
  </si>
  <si>
    <t>2022-2023</t>
  </si>
  <si>
    <t>Budget For Next Year 2023-2024</t>
  </si>
  <si>
    <t>Budget for Next Year 2023/2024</t>
  </si>
  <si>
    <t>Second Preceding
Year 20-21</t>
  </si>
  <si>
    <t>Budget for Next Year 2023-2024</t>
  </si>
  <si>
    <t>First Preceding
Year   21-22</t>
  </si>
  <si>
    <t>First Preceding
Year  21-22</t>
  </si>
  <si>
    <t>14 SDWRLF Loan (well)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</si>
</sst>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u val="singleAccounting"/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/>
    <xf numFmtId="164" fontId="7" fillId="0" borderId="2" xfId="0" applyNumberFormat="1" applyFont="1" applyBorder="1" applyAlignment="1">
      <alignment horizontal="center"/>
    </xf>
    <xf numFmtId="41" fontId="7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7" fillId="0" borderId="2" xfId="0" applyFont="1" applyBorder="1" applyAlignment="1">
      <alignment horizontal="right"/>
    </xf>
    <xf numFmtId="0" fontId="9" fillId="0" borderId="2" xfId="0" applyFont="1" applyBorder="1"/>
    <xf numFmtId="42" fontId="7" fillId="0" borderId="2" xfId="0" applyNumberFormat="1" applyFont="1" applyBorder="1" applyAlignment="1">
      <alignment horizontal="right"/>
    </xf>
    <xf numFmtId="42" fontId="7" fillId="0" borderId="2" xfId="0" applyNumberFormat="1" applyFont="1" applyBorder="1" applyAlignment="1">
      <alignment horizontal="center"/>
    </xf>
    <xf numFmtId="4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3" fillId="0" borderId="2" xfId="0" applyFont="1" applyBorder="1"/>
    <xf numFmtId="42" fontId="7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3" borderId="0" xfId="0" applyFont="1" applyFill="1"/>
    <xf numFmtId="0" fontId="3" fillId="3" borderId="0" xfId="0" applyFont="1" applyFill="1"/>
    <xf numFmtId="0" fontId="14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6" fontId="9" fillId="0" borderId="5" xfId="0" applyNumberFormat="1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0" borderId="2" xfId="0" applyNumberFormat="1" applyFont="1" applyBorder="1"/>
    <xf numFmtId="42" fontId="7" fillId="4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7" fillId="0" borderId="2" xfId="0" applyFont="1" applyBorder="1"/>
    <xf numFmtId="42" fontId="7" fillId="5" borderId="2" xfId="0" applyNumberFormat="1" applyFont="1" applyFill="1" applyBorder="1"/>
    <xf numFmtId="0" fontId="7" fillId="0" borderId="3" xfId="0" applyFont="1" applyBorder="1"/>
    <xf numFmtId="42" fontId="7" fillId="5" borderId="3" xfId="0" applyNumberFormat="1" applyFont="1" applyFill="1" applyBorder="1"/>
    <xf numFmtId="42" fontId="7" fillId="0" borderId="3" xfId="0" applyNumberFormat="1" applyFont="1" applyBorder="1"/>
    <xf numFmtId="0" fontId="18" fillId="0" borderId="0" xfId="0" applyFont="1" applyAlignment="1">
      <alignment horizontal="center"/>
    </xf>
    <xf numFmtId="42" fontId="2" fillId="0" borderId="0" xfId="0" applyNumberFormat="1" applyFont="1"/>
    <xf numFmtId="42" fontId="3" fillId="0" borderId="0" xfId="0" applyNumberFormat="1" applyFont="1"/>
    <xf numFmtId="42" fontId="10" fillId="0" borderId="0" xfId="0" applyNumberFormat="1" applyFont="1"/>
    <xf numFmtId="42" fontId="0" fillId="0" borderId="0" xfId="0" applyNumberFormat="1"/>
    <xf numFmtId="42" fontId="19" fillId="0" borderId="0" xfId="0" applyNumberFormat="1" applyFont="1"/>
    <xf numFmtId="42" fontId="7" fillId="2" borderId="10" xfId="0" applyNumberFormat="1" applyFont="1" applyFill="1" applyBorder="1"/>
    <xf numFmtId="42" fontId="7" fillId="2" borderId="11" xfId="0" applyNumberFormat="1" applyFont="1" applyFill="1" applyBorder="1"/>
    <xf numFmtId="0" fontId="15" fillId="0" borderId="2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1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2" fontId="7" fillId="2" borderId="3" xfId="0" applyNumberFormat="1" applyFont="1" applyFill="1" applyBorder="1" applyAlignment="1">
      <alignment horizontal="center"/>
    </xf>
    <xf numFmtId="42" fontId="7" fillId="2" borderId="4" xfId="0" applyNumberFormat="1" applyFont="1" applyFill="1" applyBorder="1" applyAlignment="1">
      <alignment horizontal="center"/>
    </xf>
    <xf numFmtId="42" fontId="7" fillId="2" borderId="5" xfId="0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0" fillId="0" borderId="0" xfId="1" applyNumberFormat="1" applyFont="1"/>
    <xf numFmtId="0" fontId="9" fillId="2" borderId="12" xfId="0" applyFont="1" applyFill="1" applyBorder="1"/>
    <xf numFmtId="42" fontId="7" fillId="0" borderId="12" xfId="0" applyNumberFormat="1" applyFont="1" applyBorder="1" applyAlignment="1">
      <alignment horizontal="center"/>
    </xf>
    <xf numFmtId="0" fontId="0" fillId="0" borderId="2" xfId="0" applyBorder="1"/>
    <xf numFmtId="16" fontId="10" fillId="0" borderId="4" xfId="0" applyNumberFormat="1" applyFont="1" applyBorder="1" applyAlignment="1">
      <alignment horizontal="center" vertical="top"/>
    </xf>
    <xf numFmtId="42" fontId="7" fillId="0" borderId="4" xfId="0" applyNumberFormat="1" applyFont="1" applyBorder="1" applyAlignment="1">
      <alignment horizontal="center"/>
    </xf>
    <xf numFmtId="165" fontId="0" fillId="0" borderId="2" xfId="1" applyNumberFormat="1" applyFont="1" applyBorder="1"/>
    <xf numFmtId="42" fontId="7" fillId="0" borderId="10" xfId="0" applyNumberFormat="1" applyFont="1" applyBorder="1" applyAlignment="1">
      <alignment horizontal="center"/>
    </xf>
    <xf numFmtId="42" fontId="7" fillId="4" borderId="1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10" xfId="0" applyFont="1" applyBorder="1"/>
    <xf numFmtId="0" fontId="9" fillId="0" borderId="12" xfId="0" applyFont="1" applyBorder="1"/>
    <xf numFmtId="44" fontId="0" fillId="0" borderId="0" xfId="1" applyFont="1"/>
    <xf numFmtId="165" fontId="7" fillId="2" borderId="3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42" fontId="0" fillId="0" borderId="2" xfId="0" applyNumberFormat="1" applyBorder="1"/>
    <xf numFmtId="165" fontId="7" fillId="0" borderId="2" xfId="1" applyNumberFormat="1" applyFont="1" applyBorder="1"/>
    <xf numFmtId="165" fontId="7" fillId="5" borderId="2" xfId="1" applyNumberFormat="1" applyFont="1" applyFill="1" applyBorder="1"/>
    <xf numFmtId="165" fontId="7" fillId="0" borderId="3" xfId="1" applyNumberFormat="1" applyFont="1" applyBorder="1"/>
    <xf numFmtId="165" fontId="7" fillId="2" borderId="4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42" fontId="7" fillId="4" borderId="12" xfId="0" applyNumberFormat="1" applyFont="1" applyFill="1" applyBorder="1" applyAlignment="1">
      <alignment horizontal="center"/>
    </xf>
    <xf numFmtId="0" fontId="15" fillId="0" borderId="3" xfId="0" applyFont="1" applyBorder="1"/>
    <xf numFmtId="0" fontId="15" fillId="0" borderId="0" xfId="0" applyFont="1"/>
    <xf numFmtId="0" fontId="0" fillId="0" borderId="5" xfId="0" applyBorder="1"/>
    <xf numFmtId="0" fontId="0" fillId="0" borderId="4" xfId="0" applyBorder="1"/>
    <xf numFmtId="42" fontId="7" fillId="4" borderId="0" xfId="0" applyNumberFormat="1" applyFont="1" applyFill="1" applyAlignment="1">
      <alignment horizontal="center"/>
    </xf>
    <xf numFmtId="165" fontId="7" fillId="0" borderId="2" xfId="1" applyNumberFormat="1" applyFont="1" applyBorder="1" applyAlignment="1">
      <alignment horizontal="right"/>
    </xf>
    <xf numFmtId="42" fontId="7" fillId="2" borderId="7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readingOrder="1"/>
    </xf>
    <xf numFmtId="0" fontId="15" fillId="0" borderId="2" xfId="0" applyFont="1" applyBorder="1" applyAlignment="1">
      <alignment readingOrder="1"/>
    </xf>
    <xf numFmtId="42" fontId="20" fillId="4" borderId="0" xfId="0" applyNumberFormat="1" applyFont="1" applyFill="1" applyAlignment="1">
      <alignment horizontal="center"/>
    </xf>
    <xf numFmtId="0" fontId="21" fillId="0" borderId="0" xfId="0" applyFont="1"/>
    <xf numFmtId="0" fontId="9" fillId="0" borderId="6" xfId="0" applyFont="1" applyBorder="1"/>
    <xf numFmtId="165" fontId="0" fillId="0" borderId="2" xfId="0" applyNumberFormat="1" applyBorder="1"/>
    <xf numFmtId="6" fontId="7" fillId="0" borderId="2" xfId="0" applyNumberFormat="1" applyFont="1" applyBorder="1" applyAlignment="1">
      <alignment horizontal="right"/>
    </xf>
    <xf numFmtId="165" fontId="0" fillId="0" borderId="0" xfId="1" applyNumberFormat="1" applyFont="1" applyBorder="1"/>
    <xf numFmtId="165" fontId="0" fillId="0" borderId="12" xfId="1" applyNumberFormat="1" applyFont="1" applyBorder="1"/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65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/>
    </xf>
    <xf numFmtId="42" fontId="7" fillId="2" borderId="11" xfId="0" applyNumberFormat="1" applyFont="1" applyFill="1" applyBorder="1" applyAlignment="1">
      <alignment horizontal="center"/>
    </xf>
    <xf numFmtId="42" fontId="7" fillId="2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42" fontId="7" fillId="2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5" workbookViewId="0">
      <selection activeCell="C35" sqref="C35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hidden="1" x14ac:dyDescent="0.25">
      <c r="B1" s="1"/>
      <c r="C1" s="1"/>
      <c r="D1" s="2"/>
    </row>
    <row r="2" spans="1:9" ht="18" x14ac:dyDescent="0.25">
      <c r="B2" s="120" t="s">
        <v>1</v>
      </c>
      <c r="C2" s="120"/>
      <c r="D2" s="2"/>
      <c r="E2" s="3" t="s">
        <v>24</v>
      </c>
      <c r="G2" s="121"/>
      <c r="H2" s="121"/>
      <c r="I2" s="4"/>
    </row>
    <row r="3" spans="1:9" ht="15.75" x14ac:dyDescent="0.25">
      <c r="B3" s="120" t="s">
        <v>25</v>
      </c>
      <c r="C3" s="120"/>
      <c r="D3" s="2"/>
      <c r="E3" s="5" t="s">
        <v>38</v>
      </c>
      <c r="F3" s="6"/>
      <c r="G3" s="124" t="s">
        <v>37</v>
      </c>
      <c r="H3" s="124"/>
      <c r="I3" s="7"/>
    </row>
    <row r="4" spans="1:9" ht="15.75" x14ac:dyDescent="0.25">
      <c r="B4" s="120"/>
      <c r="C4" s="120"/>
      <c r="D4" s="2"/>
      <c r="E4" s="8"/>
      <c r="F4" s="9"/>
      <c r="G4" s="9"/>
      <c r="H4" s="9"/>
    </row>
    <row r="5" spans="1:9" ht="15" x14ac:dyDescent="0.2">
      <c r="A5" s="76"/>
      <c r="B5" s="138" t="s">
        <v>4</v>
      </c>
      <c r="C5" s="139"/>
      <c r="D5" s="139"/>
      <c r="E5" s="122" t="s">
        <v>26</v>
      </c>
      <c r="F5" s="125" t="s">
        <v>328</v>
      </c>
      <c r="G5" s="126"/>
      <c r="H5" s="127"/>
      <c r="I5" s="128"/>
    </row>
    <row r="6" spans="1:9" ht="15" x14ac:dyDescent="0.2">
      <c r="A6" s="76"/>
      <c r="B6" s="131" t="s">
        <v>6</v>
      </c>
      <c r="C6" s="132"/>
      <c r="D6" s="133" t="s">
        <v>331</v>
      </c>
      <c r="E6" s="123"/>
      <c r="F6" s="133" t="s">
        <v>27</v>
      </c>
      <c r="G6" s="133" t="s">
        <v>28</v>
      </c>
      <c r="H6" s="133" t="s">
        <v>29</v>
      </c>
      <c r="I6" s="129"/>
    </row>
    <row r="7" spans="1:9" x14ac:dyDescent="0.2">
      <c r="A7" s="76"/>
      <c r="B7" s="136" t="s">
        <v>329</v>
      </c>
      <c r="C7" s="133" t="s">
        <v>330</v>
      </c>
      <c r="D7" s="134"/>
      <c r="E7" s="123"/>
      <c r="F7" s="134"/>
      <c r="G7" s="135"/>
      <c r="H7" s="134"/>
      <c r="I7" s="129"/>
    </row>
    <row r="8" spans="1:9" x14ac:dyDescent="0.2">
      <c r="A8" s="76"/>
      <c r="B8" s="137"/>
      <c r="C8" s="134"/>
      <c r="D8" s="134"/>
      <c r="E8" s="123"/>
      <c r="F8" s="134"/>
      <c r="G8" s="135"/>
      <c r="H8" s="134"/>
      <c r="I8" s="130"/>
    </row>
    <row r="9" spans="1:9" x14ac:dyDescent="0.2">
      <c r="A9" s="76"/>
      <c r="B9" s="74"/>
      <c r="C9" s="10"/>
      <c r="D9" s="10"/>
      <c r="E9" s="10"/>
      <c r="F9" s="10"/>
      <c r="G9" s="10"/>
      <c r="H9" s="10"/>
      <c r="I9" s="10"/>
    </row>
    <row r="10" spans="1:9" x14ac:dyDescent="0.2">
      <c r="A10" s="63">
        <v>1</v>
      </c>
      <c r="B10" s="11"/>
      <c r="C10" s="11"/>
      <c r="D10" s="18"/>
      <c r="E10" s="13" t="s">
        <v>30</v>
      </c>
      <c r="F10" s="14"/>
      <c r="G10" s="14"/>
      <c r="H10" s="14"/>
      <c r="I10" s="15">
        <v>1</v>
      </c>
    </row>
    <row r="11" spans="1:9" x14ac:dyDescent="0.2">
      <c r="A11" s="63">
        <v>2</v>
      </c>
      <c r="B11" s="18">
        <v>28308</v>
      </c>
      <c r="C11" s="18">
        <v>21203</v>
      </c>
      <c r="D11" s="18">
        <v>42759</v>
      </c>
      <c r="E11" s="13" t="s">
        <v>31</v>
      </c>
      <c r="F11" s="18">
        <v>46530</v>
      </c>
      <c r="G11" s="18">
        <v>46530</v>
      </c>
      <c r="H11" s="18">
        <v>46530</v>
      </c>
      <c r="I11" s="15">
        <v>2</v>
      </c>
    </row>
    <row r="12" spans="1:9" x14ac:dyDescent="0.2">
      <c r="A12" s="76">
        <v>3</v>
      </c>
      <c r="B12" s="16">
        <v>1306</v>
      </c>
      <c r="C12" s="16">
        <v>1232</v>
      </c>
      <c r="D12" s="16">
        <v>1680</v>
      </c>
      <c r="E12" s="13" t="s">
        <v>32</v>
      </c>
      <c r="F12" s="16">
        <v>1780</v>
      </c>
      <c r="G12" s="16">
        <v>1780</v>
      </c>
      <c r="H12" s="16">
        <v>1780</v>
      </c>
      <c r="I12" s="15">
        <v>3</v>
      </c>
    </row>
    <row r="13" spans="1:9" x14ac:dyDescent="0.2">
      <c r="A13" s="63">
        <v>4</v>
      </c>
      <c r="B13" s="16">
        <v>1254</v>
      </c>
      <c r="C13" s="16">
        <v>411</v>
      </c>
      <c r="D13" s="16">
        <v>385</v>
      </c>
      <c r="E13" s="13" t="s">
        <v>33</v>
      </c>
      <c r="F13" s="16">
        <v>1800</v>
      </c>
      <c r="G13" s="16">
        <v>1800</v>
      </c>
      <c r="H13" s="16">
        <v>1800</v>
      </c>
      <c r="I13" s="15">
        <v>4</v>
      </c>
    </row>
    <row r="14" spans="1:9" x14ac:dyDescent="0.2">
      <c r="A14" s="63">
        <v>5</v>
      </c>
      <c r="B14" s="16"/>
      <c r="C14" s="16"/>
      <c r="D14" s="16"/>
      <c r="E14" s="15" t="s">
        <v>65</v>
      </c>
      <c r="F14" s="16"/>
      <c r="G14" s="16"/>
      <c r="H14" s="16"/>
      <c r="I14" s="15">
        <v>5</v>
      </c>
    </row>
    <row r="15" spans="1:9" x14ac:dyDescent="0.2">
      <c r="A15" s="63">
        <v>6</v>
      </c>
      <c r="B15" s="16">
        <v>19568</v>
      </c>
      <c r="C15" s="16">
        <v>20402</v>
      </c>
      <c r="D15" s="16">
        <v>21500</v>
      </c>
      <c r="E15" s="19" t="s">
        <v>39</v>
      </c>
      <c r="F15" s="16">
        <v>21500</v>
      </c>
      <c r="G15" s="16">
        <v>21500</v>
      </c>
      <c r="H15" s="16">
        <v>21500</v>
      </c>
      <c r="I15" s="15">
        <v>6</v>
      </c>
    </row>
    <row r="16" spans="1:9" x14ac:dyDescent="0.2">
      <c r="A16" s="63">
        <v>7</v>
      </c>
      <c r="B16" s="16">
        <v>8097</v>
      </c>
      <c r="C16" s="16">
        <v>7367</v>
      </c>
      <c r="D16" s="16">
        <v>6900</v>
      </c>
      <c r="E16" s="19" t="s">
        <v>40</v>
      </c>
      <c r="F16" s="16">
        <v>7475</v>
      </c>
      <c r="G16" s="16">
        <v>7475</v>
      </c>
      <c r="H16" s="16">
        <v>7475</v>
      </c>
      <c r="I16" s="15">
        <v>7</v>
      </c>
    </row>
    <row r="17" spans="1:9" x14ac:dyDescent="0.2">
      <c r="A17" s="63">
        <v>8</v>
      </c>
      <c r="B17" s="16">
        <v>383</v>
      </c>
      <c r="C17" s="16">
        <v>336</v>
      </c>
      <c r="D17" s="16">
        <v>300</v>
      </c>
      <c r="E17" s="19" t="s">
        <v>41</v>
      </c>
      <c r="F17" s="16">
        <v>280</v>
      </c>
      <c r="G17" s="16">
        <v>280</v>
      </c>
      <c r="H17" s="16">
        <v>280</v>
      </c>
      <c r="I17" s="15">
        <v>8</v>
      </c>
    </row>
    <row r="18" spans="1:9" x14ac:dyDescent="0.2">
      <c r="A18" s="63">
        <v>9</v>
      </c>
      <c r="B18" s="16">
        <v>95</v>
      </c>
      <c r="C18" s="16">
        <v>177</v>
      </c>
      <c r="D18" s="16">
        <v>400</v>
      </c>
      <c r="E18" s="19" t="s">
        <v>42</v>
      </c>
      <c r="F18" s="16">
        <v>400</v>
      </c>
      <c r="G18" s="16">
        <v>400</v>
      </c>
      <c r="H18" s="16">
        <v>400</v>
      </c>
      <c r="I18" s="15">
        <v>9</v>
      </c>
    </row>
    <row r="19" spans="1:9" x14ac:dyDescent="0.2">
      <c r="A19" s="63">
        <v>10</v>
      </c>
      <c r="B19" s="16">
        <v>1884</v>
      </c>
      <c r="C19" s="16">
        <v>2140</v>
      </c>
      <c r="D19" s="16">
        <v>1000</v>
      </c>
      <c r="E19" s="19" t="s">
        <v>43</v>
      </c>
      <c r="F19" s="16">
        <v>1000</v>
      </c>
      <c r="G19" s="16">
        <v>1000</v>
      </c>
      <c r="H19" s="16">
        <v>1000</v>
      </c>
      <c r="I19" s="15">
        <v>10</v>
      </c>
    </row>
    <row r="20" spans="1:9" x14ac:dyDescent="0.2">
      <c r="A20" s="63">
        <v>11</v>
      </c>
      <c r="B20" s="16"/>
      <c r="C20" s="16">
        <v>1000</v>
      </c>
      <c r="D20" s="16">
        <v>1000</v>
      </c>
      <c r="E20" s="19" t="s">
        <v>303</v>
      </c>
      <c r="F20" s="16">
        <v>1000</v>
      </c>
      <c r="G20" s="16">
        <v>1000</v>
      </c>
      <c r="H20" s="16">
        <v>1000</v>
      </c>
      <c r="I20" s="15">
        <v>11</v>
      </c>
    </row>
    <row r="21" spans="1:9" x14ac:dyDescent="0.2">
      <c r="A21" s="63">
        <v>12</v>
      </c>
      <c r="B21" s="16">
        <v>4195</v>
      </c>
      <c r="C21" s="16">
        <v>4152</v>
      </c>
      <c r="D21" s="16">
        <v>4500</v>
      </c>
      <c r="E21" s="19" t="s">
        <v>284</v>
      </c>
      <c r="F21" s="16">
        <v>4500</v>
      </c>
      <c r="G21" s="16">
        <v>4500</v>
      </c>
      <c r="H21" s="16">
        <v>4500</v>
      </c>
      <c r="I21" s="15">
        <v>12</v>
      </c>
    </row>
    <row r="22" spans="1:9" x14ac:dyDescent="0.2">
      <c r="A22" s="63">
        <v>13</v>
      </c>
      <c r="B22" s="16">
        <v>0</v>
      </c>
      <c r="C22" s="16">
        <v>34000</v>
      </c>
      <c r="D22" s="105"/>
      <c r="E22" s="19" t="s">
        <v>302</v>
      </c>
      <c r="F22" s="105"/>
      <c r="G22" s="105"/>
      <c r="H22" s="105"/>
      <c r="I22" s="15"/>
    </row>
    <row r="23" spans="1:9" x14ac:dyDescent="0.2">
      <c r="A23" s="63">
        <v>14</v>
      </c>
      <c r="B23" s="16"/>
      <c r="C23" s="16"/>
      <c r="D23" s="16"/>
      <c r="E23" s="38" t="s">
        <v>297</v>
      </c>
      <c r="F23" s="16"/>
      <c r="G23" s="16"/>
      <c r="H23" s="16"/>
      <c r="I23" s="15">
        <v>13</v>
      </c>
    </row>
    <row r="24" spans="1:9" x14ac:dyDescent="0.2">
      <c r="A24" s="63">
        <v>15</v>
      </c>
      <c r="B24" s="16">
        <v>3200</v>
      </c>
      <c r="C24" s="16">
        <v>3200</v>
      </c>
      <c r="D24" s="114">
        <v>3200</v>
      </c>
      <c r="E24" s="19" t="s">
        <v>294</v>
      </c>
      <c r="F24" s="114">
        <v>3200</v>
      </c>
      <c r="G24" s="114">
        <v>3200</v>
      </c>
      <c r="H24" s="114">
        <v>3200</v>
      </c>
      <c r="I24" s="15">
        <v>14</v>
      </c>
    </row>
    <row r="25" spans="1:9" x14ac:dyDescent="0.2">
      <c r="A25" s="63">
        <v>16</v>
      </c>
      <c r="B25" s="16">
        <v>3200</v>
      </c>
      <c r="C25" s="16">
        <v>3200</v>
      </c>
      <c r="D25" s="114">
        <v>3200</v>
      </c>
      <c r="E25" s="19" t="s">
        <v>295</v>
      </c>
      <c r="F25" s="114">
        <v>3200</v>
      </c>
      <c r="G25" s="114">
        <v>3200</v>
      </c>
      <c r="H25" s="114">
        <v>3200</v>
      </c>
      <c r="I25" s="15">
        <v>15</v>
      </c>
    </row>
    <row r="26" spans="1:9" x14ac:dyDescent="0.2">
      <c r="A26" s="63">
        <v>17</v>
      </c>
      <c r="B26" s="16"/>
      <c r="C26" s="16">
        <v>46866</v>
      </c>
      <c r="D26" s="16">
        <v>46840</v>
      </c>
      <c r="E26" s="19" t="s">
        <v>315</v>
      </c>
      <c r="F26" s="16">
        <v>0</v>
      </c>
      <c r="G26" s="16">
        <v>0</v>
      </c>
      <c r="H26" s="16">
        <v>0</v>
      </c>
      <c r="I26" s="15">
        <v>16</v>
      </c>
    </row>
    <row r="27" spans="1:9" x14ac:dyDescent="0.2">
      <c r="A27" s="63">
        <v>18</v>
      </c>
      <c r="B27" s="16"/>
      <c r="C27" s="16"/>
      <c r="D27" s="16"/>
      <c r="E27" s="19">
        <v>18</v>
      </c>
      <c r="F27" s="16"/>
      <c r="G27" s="16"/>
      <c r="H27" s="16"/>
      <c r="I27" s="15">
        <v>17</v>
      </c>
    </row>
    <row r="28" spans="1:9" x14ac:dyDescent="0.2">
      <c r="A28" s="63">
        <v>19</v>
      </c>
      <c r="B28" s="16"/>
      <c r="C28" s="16"/>
      <c r="D28" s="16"/>
      <c r="E28" s="19">
        <v>19</v>
      </c>
      <c r="F28" s="16"/>
      <c r="G28" s="16"/>
      <c r="H28" s="16"/>
      <c r="I28" s="15">
        <v>18</v>
      </c>
    </row>
    <row r="29" spans="1:9" x14ac:dyDescent="0.2">
      <c r="A29" s="63">
        <v>20</v>
      </c>
      <c r="B29" s="16"/>
      <c r="C29" s="16"/>
      <c r="D29" s="16"/>
      <c r="E29" s="19">
        <v>20</v>
      </c>
      <c r="F29" s="16"/>
      <c r="G29" s="16"/>
      <c r="H29" s="16"/>
      <c r="I29" s="15">
        <v>19</v>
      </c>
    </row>
    <row r="30" spans="1:9" x14ac:dyDescent="0.2">
      <c r="A30" s="63">
        <v>21</v>
      </c>
      <c r="B30" s="16"/>
      <c r="C30" s="16"/>
      <c r="D30" s="16"/>
      <c r="E30" s="19">
        <v>21</v>
      </c>
      <c r="F30" s="16"/>
      <c r="G30" s="16"/>
      <c r="H30" s="16"/>
      <c r="I30" s="15">
        <v>20</v>
      </c>
    </row>
    <row r="31" spans="1:9" x14ac:dyDescent="0.2">
      <c r="A31" s="63">
        <v>22</v>
      </c>
      <c r="B31" s="16"/>
      <c r="C31" s="16"/>
      <c r="D31" s="16"/>
      <c r="E31" s="19">
        <v>22</v>
      </c>
      <c r="F31" s="16"/>
      <c r="G31" s="16"/>
      <c r="H31" s="16"/>
      <c r="I31" s="15">
        <v>21</v>
      </c>
    </row>
    <row r="32" spans="1:9" x14ac:dyDescent="0.2">
      <c r="A32" s="63">
        <v>23</v>
      </c>
      <c r="B32" s="16"/>
      <c r="C32" s="16"/>
      <c r="D32" s="16"/>
      <c r="E32" s="19">
        <v>23</v>
      </c>
      <c r="F32" s="16"/>
      <c r="G32" s="16"/>
      <c r="H32" s="16"/>
      <c r="I32" s="15">
        <v>22</v>
      </c>
    </row>
    <row r="33" spans="1:9" x14ac:dyDescent="0.2">
      <c r="A33" s="63">
        <v>24</v>
      </c>
      <c r="B33" s="16"/>
      <c r="C33" s="16"/>
      <c r="D33" s="16"/>
      <c r="E33" s="19">
        <v>24</v>
      </c>
      <c r="F33" s="16"/>
      <c r="G33" s="16"/>
      <c r="H33" s="16"/>
      <c r="I33" s="15">
        <v>23</v>
      </c>
    </row>
    <row r="34" spans="1:9" x14ac:dyDescent="0.2">
      <c r="A34" s="63">
        <v>25</v>
      </c>
      <c r="B34" s="16"/>
      <c r="C34" s="16"/>
      <c r="D34" s="16"/>
      <c r="E34" s="19">
        <v>25</v>
      </c>
      <c r="F34" s="16"/>
      <c r="G34" s="16"/>
      <c r="H34" s="16"/>
      <c r="I34" s="15">
        <v>24</v>
      </c>
    </row>
    <row r="35" spans="1:9" x14ac:dyDescent="0.2">
      <c r="A35" s="63">
        <v>26</v>
      </c>
      <c r="B35" s="16"/>
      <c r="C35" s="16"/>
      <c r="D35" s="16"/>
      <c r="E35" s="19">
        <v>26</v>
      </c>
      <c r="F35" s="16"/>
      <c r="G35" s="16"/>
      <c r="H35" s="16"/>
      <c r="I35" s="15">
        <v>25</v>
      </c>
    </row>
    <row r="36" spans="1:9" x14ac:dyDescent="0.2">
      <c r="A36" s="63">
        <v>27</v>
      </c>
      <c r="B36" s="16"/>
      <c r="C36" s="16"/>
      <c r="D36" s="16"/>
      <c r="E36" s="19">
        <v>27</v>
      </c>
      <c r="F36" s="16"/>
      <c r="G36" s="16"/>
      <c r="H36" s="16"/>
      <c r="I36" s="15">
        <v>26</v>
      </c>
    </row>
    <row r="37" spans="1:9" x14ac:dyDescent="0.2">
      <c r="A37" s="63">
        <v>28</v>
      </c>
      <c r="B37" s="16"/>
      <c r="C37" s="16"/>
      <c r="D37" s="16"/>
      <c r="E37" s="19">
        <v>28</v>
      </c>
      <c r="F37" s="16"/>
      <c r="G37" s="16"/>
      <c r="H37" s="16"/>
      <c r="I37" s="15">
        <v>27</v>
      </c>
    </row>
    <row r="38" spans="1:9" x14ac:dyDescent="0.2">
      <c r="A38" s="63">
        <v>29</v>
      </c>
      <c r="B38" s="16"/>
      <c r="C38" s="16"/>
      <c r="D38" s="16"/>
      <c r="E38" s="19">
        <v>29</v>
      </c>
      <c r="F38" s="16"/>
      <c r="G38" s="16"/>
      <c r="H38" s="16"/>
      <c r="I38" s="15">
        <v>28</v>
      </c>
    </row>
    <row r="39" spans="1:9" x14ac:dyDescent="0.2">
      <c r="A39" s="63">
        <v>30</v>
      </c>
      <c r="B39" s="16">
        <f>SUM(B11:B38)</f>
        <v>71490</v>
      </c>
      <c r="C39" s="16">
        <f>SUM(C11:C38)</f>
        <v>145686</v>
      </c>
      <c r="D39" s="16">
        <f>SUM(D11:D38)</f>
        <v>133664</v>
      </c>
      <c r="E39" s="15" t="s">
        <v>209</v>
      </c>
      <c r="F39" s="16">
        <f>SUM(F11:F38)</f>
        <v>92665</v>
      </c>
      <c r="G39" s="16">
        <f>SUM(G11:G38)</f>
        <v>92665</v>
      </c>
      <c r="H39" s="16">
        <f>SUM(H11:H38)</f>
        <v>92665</v>
      </c>
      <c r="I39" s="15">
        <v>29</v>
      </c>
    </row>
    <row r="40" spans="1:9" x14ac:dyDescent="0.2">
      <c r="A40" s="63">
        <v>31</v>
      </c>
      <c r="B40" s="16">
        <v>30200</v>
      </c>
      <c r="C40" s="16">
        <v>29372</v>
      </c>
      <c r="D40" s="16">
        <v>33686</v>
      </c>
      <c r="E40" s="20" t="s">
        <v>210</v>
      </c>
      <c r="F40" s="16">
        <v>35570</v>
      </c>
      <c r="G40" s="16">
        <v>35570</v>
      </c>
      <c r="H40" s="16">
        <v>35570</v>
      </c>
      <c r="I40" s="15">
        <v>30</v>
      </c>
    </row>
    <row r="41" spans="1:9" x14ac:dyDescent="0.2">
      <c r="A41" s="63">
        <v>32</v>
      </c>
      <c r="B41" s="16"/>
      <c r="C41" s="16"/>
      <c r="D41" s="21"/>
      <c r="E41" s="15" t="s">
        <v>211</v>
      </c>
      <c r="F41" s="21"/>
      <c r="G41" s="21"/>
      <c r="H41" s="21"/>
      <c r="I41" s="15">
        <v>31</v>
      </c>
    </row>
    <row r="42" spans="1:9" x14ac:dyDescent="0.2">
      <c r="A42" s="63">
        <v>33</v>
      </c>
      <c r="B42" s="16">
        <f>SUM(B39:B40)</f>
        <v>101690</v>
      </c>
      <c r="C42" s="16">
        <f>SUM(C39:C40)</f>
        <v>175058</v>
      </c>
      <c r="D42" s="16">
        <f>SUM(D39:D40)</f>
        <v>167350</v>
      </c>
      <c r="E42" s="15" t="s">
        <v>212</v>
      </c>
      <c r="F42" s="16">
        <f>SUM(F39,F40)</f>
        <v>128235</v>
      </c>
      <c r="G42" s="16">
        <f>SUM(G39,G40)</f>
        <v>128235</v>
      </c>
      <c r="H42" s="16">
        <f>SUM(H39,H40)</f>
        <v>128235</v>
      </c>
      <c r="I42" s="15">
        <v>32</v>
      </c>
    </row>
    <row r="43" spans="1:9" ht="15.75" x14ac:dyDescent="0.25">
      <c r="B43" s="1"/>
      <c r="C43" s="1"/>
      <c r="D43" s="22"/>
      <c r="E43" s="23" t="s">
        <v>36</v>
      </c>
    </row>
    <row r="44" spans="1:9" ht="15.75" x14ac:dyDescent="0.25">
      <c r="B44" s="24"/>
      <c r="C44" s="24"/>
      <c r="D44" s="25"/>
      <c r="H44" s="26" t="s">
        <v>62</v>
      </c>
    </row>
  </sheetData>
  <mergeCells count="16">
    <mergeCell ref="I5:I8"/>
    <mergeCell ref="B6:C6"/>
    <mergeCell ref="D6:D8"/>
    <mergeCell ref="F6:F8"/>
    <mergeCell ref="G6:G8"/>
    <mergeCell ref="H6:H8"/>
    <mergeCell ref="B7:B8"/>
    <mergeCell ref="C7:C8"/>
    <mergeCell ref="B5:D5"/>
    <mergeCell ref="B2:C2"/>
    <mergeCell ref="G2:H2"/>
    <mergeCell ref="E5:E8"/>
    <mergeCell ref="B3:C3"/>
    <mergeCell ref="G3:H3"/>
    <mergeCell ref="B4:C4"/>
    <mergeCell ref="F5:H5"/>
  </mergeCells>
  <phoneticPr fontId="15" type="noConversion"/>
  <pageMargins left="0.75" right="0.75" top="0.25" bottom="0.25" header="0.2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6"/>
  <sheetViews>
    <sheetView topLeftCell="A5" workbookViewId="0">
      <selection activeCell="O32" sqref="O32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1" t="s">
        <v>100</v>
      </c>
      <c r="E2" s="141"/>
      <c r="F2" s="141"/>
    </row>
    <row r="3" spans="1:9" ht="15.75" x14ac:dyDescent="0.25">
      <c r="A3" s="1"/>
      <c r="B3" s="27" t="s">
        <v>2</v>
      </c>
      <c r="C3" s="1"/>
      <c r="G3" s="185" t="s">
        <v>37</v>
      </c>
      <c r="H3" s="186"/>
      <c r="I3" s="186"/>
    </row>
    <row r="4" spans="1:9" ht="15" hidden="1" x14ac:dyDescent="0.2">
      <c r="A4" s="28"/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338</v>
      </c>
      <c r="G5" s="154"/>
      <c r="H5" s="155"/>
      <c r="I5" s="128"/>
    </row>
    <row r="6" spans="1:9" ht="15" x14ac:dyDescent="0.2">
      <c r="A6" s="145"/>
      <c r="B6" s="183" t="s">
        <v>6</v>
      </c>
      <c r="C6" s="132"/>
      <c r="D6" s="133" t="s">
        <v>331</v>
      </c>
      <c r="E6" s="151"/>
      <c r="F6" s="156"/>
      <c r="G6" s="152"/>
      <c r="H6" s="157"/>
      <c r="I6" s="129"/>
    </row>
    <row r="7" spans="1:9" x14ac:dyDescent="0.2">
      <c r="A7" s="145"/>
      <c r="B7" s="180" t="s">
        <v>337</v>
      </c>
      <c r="C7" s="133" t="s">
        <v>339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181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>
        <v>1</v>
      </c>
      <c r="B10" s="17">
        <v>28367</v>
      </c>
      <c r="C10" s="17">
        <v>36186</v>
      </c>
      <c r="D10" s="79">
        <v>38300</v>
      </c>
      <c r="E10" s="19" t="s">
        <v>79</v>
      </c>
      <c r="F10" s="79">
        <v>39000</v>
      </c>
      <c r="G10" s="79">
        <v>39000</v>
      </c>
      <c r="H10" s="79">
        <v>39000</v>
      </c>
      <c r="I10" s="15">
        <v>1</v>
      </c>
    </row>
    <row r="11" spans="1:9" x14ac:dyDescent="0.2">
      <c r="A11" s="15">
        <v>2</v>
      </c>
      <c r="B11" s="17">
        <v>2333</v>
      </c>
      <c r="C11" s="17">
        <v>2494</v>
      </c>
      <c r="D11" s="79">
        <v>3830</v>
      </c>
      <c r="E11" s="19" t="s">
        <v>80</v>
      </c>
      <c r="F11" s="79">
        <v>3900</v>
      </c>
      <c r="G11" s="79">
        <v>3900</v>
      </c>
      <c r="H11" s="79">
        <v>3900</v>
      </c>
      <c r="I11" s="15">
        <v>2</v>
      </c>
    </row>
    <row r="12" spans="1:9" x14ac:dyDescent="0.2">
      <c r="A12" s="15">
        <v>3</v>
      </c>
      <c r="B12" s="17">
        <v>5232</v>
      </c>
      <c r="C12" s="17">
        <v>3181</v>
      </c>
      <c r="D12" s="79">
        <v>8200</v>
      </c>
      <c r="E12" s="19" t="s">
        <v>81</v>
      </c>
      <c r="F12" s="79">
        <v>8200</v>
      </c>
      <c r="G12" s="79">
        <v>8200</v>
      </c>
      <c r="H12" s="79">
        <v>8200</v>
      </c>
      <c r="I12" s="15">
        <v>3</v>
      </c>
    </row>
    <row r="13" spans="1:9" x14ac:dyDescent="0.2">
      <c r="A13" s="15">
        <v>4</v>
      </c>
      <c r="B13" s="17">
        <v>1094</v>
      </c>
      <c r="C13" s="17">
        <v>411</v>
      </c>
      <c r="D13" s="79">
        <v>1200</v>
      </c>
      <c r="E13" s="19" t="s">
        <v>82</v>
      </c>
      <c r="F13" s="79">
        <v>600</v>
      </c>
      <c r="G13" s="79">
        <v>600</v>
      </c>
      <c r="H13" s="79">
        <v>600</v>
      </c>
      <c r="I13" s="15">
        <v>4</v>
      </c>
    </row>
    <row r="14" spans="1:9" x14ac:dyDescent="0.2">
      <c r="A14" s="15">
        <v>5</v>
      </c>
      <c r="B14" s="17">
        <v>0</v>
      </c>
      <c r="C14" s="17">
        <v>0</v>
      </c>
      <c r="D14" s="79">
        <v>1000</v>
      </c>
      <c r="E14" s="19" t="s">
        <v>218</v>
      </c>
      <c r="F14" s="79">
        <v>1000</v>
      </c>
      <c r="G14" s="79">
        <v>1000</v>
      </c>
      <c r="H14" s="79">
        <v>1000</v>
      </c>
      <c r="I14" s="15">
        <v>5</v>
      </c>
    </row>
    <row r="15" spans="1:9" x14ac:dyDescent="0.2">
      <c r="A15" s="15">
        <v>6</v>
      </c>
      <c r="B15" s="17"/>
      <c r="C15" s="17"/>
      <c r="D15" s="79"/>
      <c r="E15" s="19">
        <v>6</v>
      </c>
      <c r="F15" s="79"/>
      <c r="G15" s="79"/>
      <c r="H15" s="79"/>
      <c r="I15" s="15">
        <v>6</v>
      </c>
    </row>
    <row r="16" spans="1:9" x14ac:dyDescent="0.2">
      <c r="A16" s="15">
        <v>7</v>
      </c>
      <c r="B16" s="17">
        <f>SUM(B10:B15)</f>
        <v>37026</v>
      </c>
      <c r="C16" s="17">
        <f>SUM(C10:C15)</f>
        <v>42272</v>
      </c>
      <c r="D16" s="79">
        <f>SUM(D10:D15)</f>
        <v>52530</v>
      </c>
      <c r="E16" s="19" t="s">
        <v>251</v>
      </c>
      <c r="F16" s="79">
        <f>SUM(F10:F15)</f>
        <v>52700</v>
      </c>
      <c r="G16" s="79">
        <f>SUM(G10:G15)</f>
        <v>52700</v>
      </c>
      <c r="H16" s="79">
        <f>SUM(H10:H15)</f>
        <v>52700</v>
      </c>
      <c r="I16" s="15">
        <v>7</v>
      </c>
    </row>
    <row r="17" spans="1:25" x14ac:dyDescent="0.2">
      <c r="A17" s="10" t="s">
        <v>3</v>
      </c>
      <c r="B17" s="188"/>
      <c r="C17" s="188"/>
      <c r="D17" s="188"/>
      <c r="E17" s="34" t="s">
        <v>16</v>
      </c>
      <c r="F17" s="195"/>
      <c r="G17" s="195"/>
      <c r="H17" s="195"/>
      <c r="I17" s="10" t="s">
        <v>3</v>
      </c>
    </row>
    <row r="18" spans="1:25" x14ac:dyDescent="0.2">
      <c r="A18" s="15">
        <v>8</v>
      </c>
      <c r="B18" s="17">
        <v>36718</v>
      </c>
      <c r="C18" s="17">
        <v>88807</v>
      </c>
      <c r="D18" s="79">
        <v>88254</v>
      </c>
      <c r="E18" s="19" t="s">
        <v>83</v>
      </c>
      <c r="F18" s="79">
        <v>84610</v>
      </c>
      <c r="G18" s="79">
        <v>84610</v>
      </c>
      <c r="H18" s="79">
        <v>84610</v>
      </c>
      <c r="I18" s="15">
        <v>8</v>
      </c>
    </row>
    <row r="19" spans="1:25" x14ac:dyDescent="0.2">
      <c r="A19" s="15">
        <v>9</v>
      </c>
      <c r="B19" s="17"/>
      <c r="C19" s="17"/>
      <c r="D19" s="79"/>
      <c r="E19" s="19">
        <v>9</v>
      </c>
      <c r="F19" s="79"/>
      <c r="G19" s="79"/>
      <c r="H19" s="79"/>
      <c r="I19" s="15">
        <v>9</v>
      </c>
    </row>
    <row r="20" spans="1:25" x14ac:dyDescent="0.2">
      <c r="A20" s="15">
        <v>10</v>
      </c>
      <c r="B20" s="17"/>
      <c r="C20" s="17"/>
      <c r="D20" s="79"/>
      <c r="E20" s="19">
        <v>10</v>
      </c>
      <c r="F20" s="79"/>
      <c r="G20" s="79"/>
      <c r="H20" s="79"/>
      <c r="I20" s="15">
        <v>10</v>
      </c>
    </row>
    <row r="21" spans="1:25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25" x14ac:dyDescent="0.2">
      <c r="A22" s="15">
        <v>12</v>
      </c>
      <c r="B22" s="17"/>
      <c r="C22" s="17"/>
      <c r="D22" s="79"/>
      <c r="E22" s="19">
        <v>12</v>
      </c>
      <c r="F22" s="79"/>
      <c r="G22" s="79"/>
      <c r="H22" s="79"/>
      <c r="I22" s="15">
        <v>12</v>
      </c>
    </row>
    <row r="23" spans="1:25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25" x14ac:dyDescent="0.2">
      <c r="A24" s="15">
        <v>14</v>
      </c>
      <c r="B24" s="17">
        <v>36718</v>
      </c>
      <c r="C24" s="17">
        <v>88807</v>
      </c>
      <c r="D24" s="79">
        <f>SUM(D18:D23)</f>
        <v>88254</v>
      </c>
      <c r="E24" s="19" t="s">
        <v>67</v>
      </c>
      <c r="F24" s="79">
        <v>84610</v>
      </c>
      <c r="G24" s="79">
        <v>84610</v>
      </c>
      <c r="H24" s="79">
        <v>84610</v>
      </c>
      <c r="I24" s="15">
        <v>14</v>
      </c>
    </row>
    <row r="25" spans="1:25" x14ac:dyDescent="0.2">
      <c r="A25" s="10" t="s">
        <v>3</v>
      </c>
      <c r="B25" s="188"/>
      <c r="C25" s="188"/>
      <c r="D25" s="188"/>
      <c r="E25" s="34" t="s">
        <v>17</v>
      </c>
      <c r="F25" s="195"/>
      <c r="G25" s="195"/>
      <c r="H25" s="195"/>
      <c r="I25" s="10"/>
    </row>
    <row r="26" spans="1:25" x14ac:dyDescent="0.2">
      <c r="A26" s="15">
        <v>15</v>
      </c>
      <c r="B26" s="17">
        <v>4279</v>
      </c>
      <c r="C26" s="17">
        <v>5630</v>
      </c>
      <c r="D26" s="79">
        <v>10000</v>
      </c>
      <c r="E26" s="19" t="s">
        <v>102</v>
      </c>
      <c r="F26" s="79">
        <v>10000</v>
      </c>
      <c r="G26" s="79">
        <v>10000</v>
      </c>
      <c r="H26" s="79">
        <v>10000</v>
      </c>
      <c r="I26" s="15">
        <v>15</v>
      </c>
      <c r="Y26" s="119"/>
    </row>
    <row r="27" spans="1:25" x14ac:dyDescent="0.2">
      <c r="A27" s="15">
        <v>16</v>
      </c>
      <c r="B27" s="17"/>
      <c r="C27" s="17"/>
      <c r="D27" s="79"/>
      <c r="E27" s="19" t="s">
        <v>101</v>
      </c>
      <c r="F27" s="79">
        <v>0</v>
      </c>
      <c r="G27" s="79">
        <v>0</v>
      </c>
      <c r="H27" s="79">
        <v>0</v>
      </c>
      <c r="I27" s="15">
        <v>16</v>
      </c>
    </row>
    <row r="28" spans="1:25" x14ac:dyDescent="0.2">
      <c r="A28" s="15">
        <v>17</v>
      </c>
      <c r="B28" s="17">
        <v>9338</v>
      </c>
      <c r="C28" s="17">
        <v>29500</v>
      </c>
      <c r="D28" s="79">
        <v>45000</v>
      </c>
      <c r="E28" s="19" t="s">
        <v>86</v>
      </c>
      <c r="F28" s="79">
        <v>7500</v>
      </c>
      <c r="G28" s="79">
        <v>7500</v>
      </c>
      <c r="H28" s="79">
        <v>7500</v>
      </c>
      <c r="I28" s="15">
        <v>17</v>
      </c>
    </row>
    <row r="29" spans="1:25" x14ac:dyDescent="0.2">
      <c r="A29" s="15">
        <v>18</v>
      </c>
      <c r="B29" s="17">
        <v>9951</v>
      </c>
      <c r="C29" s="17">
        <v>6376</v>
      </c>
      <c r="D29" s="79">
        <v>2900</v>
      </c>
      <c r="E29" s="19" t="s">
        <v>103</v>
      </c>
      <c r="F29" s="79">
        <v>2900</v>
      </c>
      <c r="G29" s="79">
        <v>2900</v>
      </c>
      <c r="H29" s="79">
        <v>2900</v>
      </c>
      <c r="I29" s="15">
        <v>18</v>
      </c>
    </row>
    <row r="30" spans="1:25" x14ac:dyDescent="0.2">
      <c r="A30" s="15">
        <v>19</v>
      </c>
      <c r="B30" s="17"/>
      <c r="C30" s="17">
        <v>9978</v>
      </c>
      <c r="D30" s="79">
        <v>24000</v>
      </c>
      <c r="E30" s="19" t="s">
        <v>272</v>
      </c>
      <c r="F30" s="79">
        <v>20000</v>
      </c>
      <c r="G30" s="79">
        <v>20000</v>
      </c>
      <c r="H30" s="79">
        <v>20000</v>
      </c>
      <c r="I30" s="15">
        <v>19</v>
      </c>
    </row>
    <row r="31" spans="1:25" x14ac:dyDescent="0.2">
      <c r="A31" s="15">
        <v>20</v>
      </c>
      <c r="B31" s="17"/>
      <c r="C31" s="17"/>
      <c r="D31" s="79"/>
      <c r="E31" s="19">
        <v>20</v>
      </c>
      <c r="F31" s="79"/>
      <c r="G31" s="79"/>
      <c r="H31" s="79"/>
      <c r="I31" s="15">
        <v>20</v>
      </c>
    </row>
    <row r="32" spans="1:25" x14ac:dyDescent="0.2">
      <c r="A32" s="15">
        <v>21</v>
      </c>
      <c r="B32" s="17"/>
      <c r="C32" s="17"/>
      <c r="D32" s="79"/>
      <c r="E32" s="19">
        <v>21</v>
      </c>
      <c r="F32" s="79"/>
      <c r="G32" s="79"/>
      <c r="H32" s="79"/>
      <c r="I32" s="15">
        <v>21</v>
      </c>
    </row>
    <row r="33" spans="1:9" x14ac:dyDescent="0.2">
      <c r="A33" s="15">
        <v>22</v>
      </c>
      <c r="B33" s="17">
        <f>SUM(B26:B32)</f>
        <v>23568</v>
      </c>
      <c r="C33" s="17">
        <f>SUM(C26:C32)</f>
        <v>51484</v>
      </c>
      <c r="D33" s="79">
        <f>SUM(D26:D32)</f>
        <v>81900</v>
      </c>
      <c r="E33" s="19" t="s">
        <v>192</v>
      </c>
      <c r="F33" s="79">
        <f>SUM(F26:F32)</f>
        <v>40400</v>
      </c>
      <c r="G33" s="79">
        <f>SUM(G26:G32)</f>
        <v>40400</v>
      </c>
      <c r="H33" s="79">
        <f>SUM(H26:H32)</f>
        <v>40400</v>
      </c>
      <c r="I33" s="15">
        <v>22</v>
      </c>
    </row>
    <row r="34" spans="1:9" x14ac:dyDescent="0.2">
      <c r="A34" s="10" t="s">
        <v>3</v>
      </c>
      <c r="B34" s="188"/>
      <c r="C34" s="188"/>
      <c r="D34" s="188"/>
      <c r="E34" s="34" t="s">
        <v>18</v>
      </c>
      <c r="F34" s="195"/>
      <c r="G34" s="195"/>
      <c r="H34" s="195"/>
      <c r="I34" s="10" t="s">
        <v>3</v>
      </c>
    </row>
    <row r="35" spans="1:9" x14ac:dyDescent="0.2">
      <c r="A35" s="15">
        <v>23</v>
      </c>
      <c r="B35" s="17"/>
      <c r="C35" s="17">
        <v>0</v>
      </c>
      <c r="D35" s="79"/>
      <c r="E35" s="19">
        <v>23</v>
      </c>
      <c r="F35" s="79"/>
      <c r="G35" s="79"/>
      <c r="H35" s="79"/>
      <c r="I35" s="15">
        <v>23</v>
      </c>
    </row>
    <row r="36" spans="1:9" x14ac:dyDescent="0.2">
      <c r="A36" s="15">
        <v>24</v>
      </c>
      <c r="B36" s="17"/>
      <c r="C36" s="17"/>
      <c r="D36" s="79"/>
      <c r="E36" s="19">
        <v>24</v>
      </c>
      <c r="F36" s="79"/>
      <c r="G36" s="79"/>
      <c r="H36" s="79"/>
      <c r="I36" s="15">
        <v>24</v>
      </c>
    </row>
    <row r="37" spans="1:9" x14ac:dyDescent="0.2">
      <c r="A37" s="15">
        <v>25</v>
      </c>
      <c r="B37" s="17"/>
      <c r="C37" s="17"/>
      <c r="D37" s="79"/>
      <c r="E37" s="19">
        <v>25</v>
      </c>
      <c r="F37" s="79"/>
      <c r="G37" s="79"/>
      <c r="H37" s="79"/>
      <c r="I37" s="15">
        <v>25</v>
      </c>
    </row>
    <row r="38" spans="1:9" x14ac:dyDescent="0.2">
      <c r="A38" s="15">
        <v>26</v>
      </c>
      <c r="B38" s="17"/>
      <c r="C38" s="17"/>
      <c r="D38" s="79"/>
      <c r="E38" s="19">
        <v>26</v>
      </c>
      <c r="F38" s="79"/>
      <c r="G38" s="79"/>
      <c r="H38" s="79"/>
      <c r="I38" s="15">
        <v>26</v>
      </c>
    </row>
    <row r="39" spans="1:9" x14ac:dyDescent="0.2">
      <c r="A39" s="15">
        <v>27</v>
      </c>
      <c r="B39" s="17"/>
      <c r="C39" s="17"/>
      <c r="D39" s="79">
        <v>10000</v>
      </c>
      <c r="E39" s="19" t="s">
        <v>205</v>
      </c>
      <c r="F39" s="79">
        <v>10000</v>
      </c>
      <c r="G39" s="79">
        <v>10000</v>
      </c>
      <c r="H39" s="79">
        <v>10000</v>
      </c>
      <c r="I39" s="15"/>
    </row>
    <row r="40" spans="1:9" x14ac:dyDescent="0.2">
      <c r="A40" s="15">
        <v>28</v>
      </c>
      <c r="B40" s="37">
        <v>0</v>
      </c>
      <c r="C40" s="37">
        <v>0</v>
      </c>
      <c r="D40" s="79">
        <f>SUM(D35:D39)</f>
        <v>10000</v>
      </c>
      <c r="E40" s="19" t="s">
        <v>207</v>
      </c>
      <c r="F40" s="79">
        <f>SUM(F35:F39)</f>
        <v>10000</v>
      </c>
      <c r="G40" s="79">
        <f>SUM(G35:G39)</f>
        <v>10000</v>
      </c>
      <c r="H40" s="79">
        <f>SUM(H35:H39)</f>
        <v>10000</v>
      </c>
      <c r="I40" s="15">
        <v>27</v>
      </c>
    </row>
    <row r="41" spans="1:9" x14ac:dyDescent="0.2">
      <c r="A41" s="15">
        <v>29</v>
      </c>
      <c r="B41" s="78"/>
      <c r="C41" s="78"/>
      <c r="D41" s="79"/>
      <c r="E41" s="39" t="s">
        <v>206</v>
      </c>
      <c r="F41" s="79">
        <v>0</v>
      </c>
      <c r="G41" s="79">
        <v>0</v>
      </c>
      <c r="H41" s="79">
        <v>0</v>
      </c>
      <c r="I41" s="15"/>
    </row>
    <row r="42" spans="1:9" x14ac:dyDescent="0.2">
      <c r="A42" s="15">
        <v>30</v>
      </c>
      <c r="B42" s="17"/>
      <c r="C42" s="17"/>
      <c r="D42" s="87"/>
      <c r="E42" s="109" t="s">
        <v>254</v>
      </c>
      <c r="F42" s="87"/>
      <c r="G42" s="87"/>
      <c r="H42" s="87"/>
      <c r="I42" s="15">
        <v>28</v>
      </c>
    </row>
    <row r="43" spans="1:9" x14ac:dyDescent="0.2">
      <c r="A43" s="15">
        <v>31</v>
      </c>
      <c r="B43" s="37">
        <v>108292</v>
      </c>
      <c r="C43" s="37">
        <v>53200</v>
      </c>
      <c r="D43" s="88"/>
      <c r="E43" s="38" t="s">
        <v>230</v>
      </c>
      <c r="F43" s="88"/>
      <c r="G43" s="88"/>
      <c r="H43" s="88"/>
      <c r="I43" s="15">
        <v>29</v>
      </c>
    </row>
    <row r="44" spans="1:9" x14ac:dyDescent="0.2">
      <c r="A44" s="15">
        <v>32</v>
      </c>
      <c r="B44" s="17">
        <f>SUM(B16,B24,B33,B40,B41,B43)</f>
        <v>205604</v>
      </c>
      <c r="C44" s="17">
        <f>SUM(C16,C24,C33, C40,C43)</f>
        <v>235763</v>
      </c>
      <c r="D44" s="79">
        <f>SUM(D16,D24,D33,D40)</f>
        <v>232684</v>
      </c>
      <c r="E44" s="19" t="s">
        <v>208</v>
      </c>
      <c r="F44" s="79">
        <f>SUM(F16,F24,F33,F40,F41,)</f>
        <v>187710</v>
      </c>
      <c r="G44" s="79">
        <f>SUM(G16,G24,G33,G40,G41,)</f>
        <v>187710</v>
      </c>
      <c r="H44" s="79">
        <f>SUM(H16,H24,H33,H40,H41,)</f>
        <v>187710</v>
      </c>
      <c r="I44" s="15">
        <v>30</v>
      </c>
    </row>
    <row r="45" spans="1:9" ht="15.75" x14ac:dyDescent="0.25">
      <c r="A45" s="1"/>
      <c r="B45" s="1"/>
      <c r="C45" s="1"/>
      <c r="D45" s="2"/>
      <c r="H45" t="s">
        <v>110</v>
      </c>
    </row>
    <row r="46" spans="1:9" x14ac:dyDescent="0.2">
      <c r="H46" s="26"/>
    </row>
  </sheetData>
  <mergeCells count="22">
    <mergeCell ref="B17:D17"/>
    <mergeCell ref="F17:H17"/>
    <mergeCell ref="B25:D25"/>
    <mergeCell ref="F25:H25"/>
    <mergeCell ref="B34:D34"/>
    <mergeCell ref="F34:H34"/>
    <mergeCell ref="F9:H9"/>
    <mergeCell ref="D1:F1"/>
    <mergeCell ref="D2:F2"/>
    <mergeCell ref="G3:I3"/>
    <mergeCell ref="D4:F4"/>
    <mergeCell ref="G4:I4"/>
    <mergeCell ref="D6:D8"/>
    <mergeCell ref="B9:D9"/>
    <mergeCell ref="A5:A8"/>
    <mergeCell ref="B5:D5"/>
    <mergeCell ref="E5:E8"/>
    <mergeCell ref="F5:H6"/>
    <mergeCell ref="I5:I8"/>
    <mergeCell ref="B6:C6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2"/>
  <sheetViews>
    <sheetView workbookViewId="0">
      <selection activeCell="S32" sqref="S32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21"/>
      <c r="C1" s="121"/>
      <c r="D1" s="121"/>
      <c r="E1" s="140" t="s">
        <v>19</v>
      </c>
      <c r="F1" s="165"/>
      <c r="G1" s="165"/>
      <c r="H1" s="121"/>
      <c r="I1" s="121"/>
      <c r="J1" s="121"/>
      <c r="K1" s="121"/>
      <c r="L1" s="121"/>
      <c r="M1" s="121"/>
    </row>
    <row r="2" spans="1:13" x14ac:dyDescent="0.2">
      <c r="B2" s="166" t="s">
        <v>1</v>
      </c>
      <c r="C2" s="167"/>
      <c r="D2" s="167"/>
      <c r="E2" s="141" t="s">
        <v>73</v>
      </c>
      <c r="F2" s="141"/>
      <c r="G2" s="141"/>
      <c r="H2" s="121"/>
      <c r="I2" s="121"/>
      <c r="J2" s="121"/>
      <c r="K2" s="121"/>
      <c r="L2" s="121"/>
      <c r="M2" s="121"/>
    </row>
    <row r="3" spans="1:13" x14ac:dyDescent="0.2">
      <c r="B3" s="166" t="s">
        <v>20</v>
      </c>
      <c r="C3" s="167"/>
      <c r="D3" s="167"/>
      <c r="E3" s="141" t="s">
        <v>100</v>
      </c>
      <c r="F3" s="141"/>
      <c r="G3" s="141"/>
      <c r="H3" s="185" t="s">
        <v>37</v>
      </c>
      <c r="I3" s="186"/>
      <c r="J3" s="186"/>
      <c r="K3" s="186"/>
      <c r="L3" s="186"/>
      <c r="M3" s="186"/>
    </row>
    <row r="4" spans="1:13" x14ac:dyDescent="0.2">
      <c r="B4" s="121"/>
      <c r="C4" s="121"/>
      <c r="D4" s="121"/>
      <c r="E4" s="121"/>
      <c r="F4" s="121"/>
      <c r="G4" s="121"/>
      <c r="H4" s="191"/>
      <c r="I4" s="191"/>
      <c r="J4" s="191"/>
      <c r="K4" s="171"/>
      <c r="L4" s="191"/>
      <c r="M4" s="191"/>
    </row>
    <row r="5" spans="1:13" x14ac:dyDescent="0.2">
      <c r="A5" s="128"/>
      <c r="B5" s="171" t="s">
        <v>4</v>
      </c>
      <c r="C5" s="171"/>
      <c r="D5" s="172"/>
      <c r="E5" s="173" t="s">
        <v>5</v>
      </c>
      <c r="F5" s="154"/>
      <c r="G5" s="155"/>
      <c r="H5" s="189" t="s">
        <v>74</v>
      </c>
      <c r="I5" s="192" t="s">
        <v>75</v>
      </c>
      <c r="J5" s="153" t="s">
        <v>338</v>
      </c>
      <c r="K5" s="154"/>
      <c r="L5" s="154"/>
      <c r="M5" s="128"/>
    </row>
    <row r="6" spans="1:13" ht="15" x14ac:dyDescent="0.2">
      <c r="A6" s="129"/>
      <c r="B6" s="183" t="s">
        <v>6</v>
      </c>
      <c r="C6" s="132"/>
      <c r="D6" s="133" t="s">
        <v>331</v>
      </c>
      <c r="E6" s="174"/>
      <c r="F6" s="151"/>
      <c r="G6" s="175"/>
      <c r="H6" s="190"/>
      <c r="I6" s="129"/>
      <c r="J6" s="156"/>
      <c r="K6" s="152"/>
      <c r="L6" s="152"/>
      <c r="M6" s="129"/>
    </row>
    <row r="7" spans="1:13" x14ac:dyDescent="0.2">
      <c r="A7" s="129"/>
      <c r="B7" s="180" t="s">
        <v>337</v>
      </c>
      <c r="C7" s="133" t="s">
        <v>339</v>
      </c>
      <c r="D7" s="134"/>
      <c r="E7" s="174"/>
      <c r="F7" s="151"/>
      <c r="G7" s="175"/>
      <c r="H7" s="190"/>
      <c r="I7" s="129"/>
      <c r="J7" s="44" t="s">
        <v>21</v>
      </c>
      <c r="K7" s="44" t="s">
        <v>22</v>
      </c>
      <c r="L7" s="45" t="s">
        <v>23</v>
      </c>
      <c r="M7" s="129"/>
    </row>
    <row r="8" spans="1:13" x14ac:dyDescent="0.2">
      <c r="A8" s="130"/>
      <c r="B8" s="181"/>
      <c r="C8" s="134"/>
      <c r="D8" s="134"/>
      <c r="E8" s="174"/>
      <c r="F8" s="151"/>
      <c r="G8" s="175"/>
      <c r="H8" s="190"/>
      <c r="I8" s="129"/>
      <c r="J8" s="48" t="s">
        <v>13</v>
      </c>
      <c r="K8" s="48" t="s">
        <v>14</v>
      </c>
      <c r="L8" s="49" t="s">
        <v>15</v>
      </c>
      <c r="M8" s="130"/>
    </row>
    <row r="9" spans="1:13" x14ac:dyDescent="0.2">
      <c r="A9" s="50">
        <v>1</v>
      </c>
      <c r="B9" s="79">
        <v>9750</v>
      </c>
      <c r="C9" s="79">
        <v>62607</v>
      </c>
      <c r="D9" s="79">
        <v>40000</v>
      </c>
      <c r="E9" s="176" t="s">
        <v>89</v>
      </c>
      <c r="F9" s="176"/>
      <c r="G9" s="176"/>
      <c r="H9" s="50"/>
      <c r="I9" s="50"/>
      <c r="J9" s="79">
        <v>40000</v>
      </c>
      <c r="K9" s="79">
        <v>40000</v>
      </c>
      <c r="L9" s="79">
        <v>40000</v>
      </c>
      <c r="M9" s="50">
        <v>1</v>
      </c>
    </row>
    <row r="10" spans="1:13" x14ac:dyDescent="0.2">
      <c r="A10" s="50">
        <v>2</v>
      </c>
      <c r="B10" s="79">
        <v>1802</v>
      </c>
      <c r="C10" s="79">
        <v>1785</v>
      </c>
      <c r="D10" s="79">
        <v>2500</v>
      </c>
      <c r="E10" s="168" t="s">
        <v>104</v>
      </c>
      <c r="F10" s="169"/>
      <c r="G10" s="170"/>
      <c r="H10" s="50"/>
      <c r="I10" s="50"/>
      <c r="J10" s="79">
        <v>2500</v>
      </c>
      <c r="K10" s="79">
        <v>2500</v>
      </c>
      <c r="L10" s="79">
        <v>2500</v>
      </c>
      <c r="M10" s="50">
        <v>2</v>
      </c>
    </row>
    <row r="11" spans="1:13" x14ac:dyDescent="0.2">
      <c r="A11" s="50">
        <v>3</v>
      </c>
      <c r="B11" s="79">
        <v>7345</v>
      </c>
      <c r="C11" s="79">
        <v>6156</v>
      </c>
      <c r="D11" s="79">
        <v>9000</v>
      </c>
      <c r="E11" s="168" t="s">
        <v>105</v>
      </c>
      <c r="F11" s="169"/>
      <c r="G11" s="170"/>
      <c r="H11" s="50"/>
      <c r="I11" s="50"/>
      <c r="J11" s="79">
        <v>9000</v>
      </c>
      <c r="K11" s="79">
        <v>9000</v>
      </c>
      <c r="L11" s="79">
        <v>9000</v>
      </c>
      <c r="M11" s="50">
        <v>3</v>
      </c>
    </row>
    <row r="12" spans="1:13" x14ac:dyDescent="0.2">
      <c r="A12" s="50">
        <v>4</v>
      </c>
      <c r="B12" s="79">
        <v>1321</v>
      </c>
      <c r="C12" s="79">
        <v>1706</v>
      </c>
      <c r="D12" s="79">
        <v>3000</v>
      </c>
      <c r="E12" s="168" t="s">
        <v>106</v>
      </c>
      <c r="F12" s="169"/>
      <c r="G12" s="170"/>
      <c r="H12" s="50"/>
      <c r="I12" s="50"/>
      <c r="J12" s="79">
        <v>3000</v>
      </c>
      <c r="K12" s="79">
        <v>3000</v>
      </c>
      <c r="L12" s="79">
        <v>3000</v>
      </c>
      <c r="M12" s="50">
        <v>4</v>
      </c>
    </row>
    <row r="13" spans="1:13" x14ac:dyDescent="0.2">
      <c r="A13" s="50">
        <v>5</v>
      </c>
      <c r="B13" s="79">
        <v>5650</v>
      </c>
      <c r="C13" s="79">
        <v>6030</v>
      </c>
      <c r="D13" s="79">
        <v>7250</v>
      </c>
      <c r="E13" s="168" t="s">
        <v>107</v>
      </c>
      <c r="F13" s="169"/>
      <c r="G13" s="170"/>
      <c r="H13" s="50"/>
      <c r="I13" s="50"/>
      <c r="J13" s="79">
        <v>8300</v>
      </c>
      <c r="K13" s="79">
        <v>8300</v>
      </c>
      <c r="L13" s="79">
        <v>8300</v>
      </c>
      <c r="M13" s="50">
        <v>5</v>
      </c>
    </row>
    <row r="14" spans="1:13" x14ac:dyDescent="0.2">
      <c r="A14" s="50">
        <v>6</v>
      </c>
      <c r="B14" s="79">
        <v>2967</v>
      </c>
      <c r="C14" s="79">
        <v>3200</v>
      </c>
      <c r="D14" s="79">
        <v>3700</v>
      </c>
      <c r="E14" s="168" t="s">
        <v>93</v>
      </c>
      <c r="F14" s="169"/>
      <c r="G14" s="170"/>
      <c r="H14" s="50"/>
      <c r="I14" s="50"/>
      <c r="J14" s="79">
        <v>4100</v>
      </c>
      <c r="K14" s="79">
        <v>4100</v>
      </c>
      <c r="L14" s="79">
        <v>4100</v>
      </c>
      <c r="M14" s="50">
        <v>6</v>
      </c>
    </row>
    <row r="15" spans="1:13" x14ac:dyDescent="0.2">
      <c r="A15" s="50">
        <v>7</v>
      </c>
      <c r="B15" s="79">
        <v>2723</v>
      </c>
      <c r="C15" s="79">
        <v>2865</v>
      </c>
      <c r="D15" s="79">
        <v>5000</v>
      </c>
      <c r="E15" s="168" t="s">
        <v>108</v>
      </c>
      <c r="F15" s="169"/>
      <c r="G15" s="170"/>
      <c r="H15" s="50"/>
      <c r="I15" s="50"/>
      <c r="J15" s="79">
        <v>5000</v>
      </c>
      <c r="K15" s="79">
        <v>5000</v>
      </c>
      <c r="L15" s="79">
        <v>5000</v>
      </c>
      <c r="M15" s="50">
        <v>7</v>
      </c>
    </row>
    <row r="16" spans="1:13" x14ac:dyDescent="0.2">
      <c r="A16" s="50">
        <v>8</v>
      </c>
      <c r="B16" s="79">
        <v>731</v>
      </c>
      <c r="C16" s="79">
        <v>0</v>
      </c>
      <c r="D16" s="79">
        <v>7004</v>
      </c>
      <c r="E16" s="168" t="s">
        <v>78</v>
      </c>
      <c r="F16" s="169"/>
      <c r="G16" s="170"/>
      <c r="H16" s="50"/>
      <c r="I16" s="50"/>
      <c r="J16" s="79">
        <v>1910</v>
      </c>
      <c r="K16" s="79">
        <v>1910</v>
      </c>
      <c r="L16" s="79">
        <v>1910</v>
      </c>
      <c r="M16" s="50">
        <v>8</v>
      </c>
    </row>
    <row r="17" spans="1:13" x14ac:dyDescent="0.2">
      <c r="A17" s="50">
        <v>9</v>
      </c>
      <c r="B17" s="36">
        <v>1200</v>
      </c>
      <c r="C17" s="36">
        <v>1200</v>
      </c>
      <c r="D17" s="79">
        <v>3600</v>
      </c>
      <c r="E17" s="168" t="s">
        <v>268</v>
      </c>
      <c r="F17" s="169"/>
      <c r="G17" s="170"/>
      <c r="H17" s="50"/>
      <c r="I17" s="50"/>
      <c r="J17" s="79">
        <v>3600</v>
      </c>
      <c r="K17" s="79">
        <v>3600</v>
      </c>
      <c r="L17" s="79">
        <v>3600</v>
      </c>
      <c r="M17" s="50">
        <v>9</v>
      </c>
    </row>
    <row r="18" spans="1:13" x14ac:dyDescent="0.2">
      <c r="A18" s="50">
        <v>10</v>
      </c>
      <c r="B18" s="36">
        <v>29</v>
      </c>
      <c r="C18" s="36">
        <v>58</v>
      </c>
      <c r="D18" s="79">
        <v>3000</v>
      </c>
      <c r="E18" s="168" t="s">
        <v>269</v>
      </c>
      <c r="F18" s="169"/>
      <c r="G18" s="170"/>
      <c r="H18" s="50"/>
      <c r="I18" s="50"/>
      <c r="J18" s="79">
        <v>3000</v>
      </c>
      <c r="K18" s="79">
        <v>3000</v>
      </c>
      <c r="L18" s="79">
        <v>3000</v>
      </c>
      <c r="M18" s="50">
        <v>10</v>
      </c>
    </row>
    <row r="19" spans="1:13" x14ac:dyDescent="0.2">
      <c r="A19" s="50">
        <v>11</v>
      </c>
      <c r="B19" s="36">
        <v>0</v>
      </c>
      <c r="C19" s="36">
        <v>0</v>
      </c>
      <c r="D19" s="79">
        <v>1000</v>
      </c>
      <c r="E19" s="168" t="s">
        <v>270</v>
      </c>
      <c r="F19" s="169"/>
      <c r="G19" s="170"/>
      <c r="H19" s="50"/>
      <c r="I19" s="50"/>
      <c r="J19" s="79">
        <v>1000</v>
      </c>
      <c r="K19" s="79">
        <v>1000</v>
      </c>
      <c r="L19" s="79">
        <v>1000</v>
      </c>
      <c r="M19" s="50">
        <v>11</v>
      </c>
    </row>
    <row r="20" spans="1:13" x14ac:dyDescent="0.2">
      <c r="A20" s="50">
        <v>12</v>
      </c>
      <c r="B20" s="36">
        <v>3200</v>
      </c>
      <c r="C20" s="36">
        <v>3200</v>
      </c>
      <c r="D20" s="79">
        <v>3200</v>
      </c>
      <c r="E20" s="168" t="s">
        <v>296</v>
      </c>
      <c r="F20" s="169"/>
      <c r="G20" s="170"/>
      <c r="H20" s="50"/>
      <c r="I20" s="50"/>
      <c r="J20" s="79">
        <v>3200</v>
      </c>
      <c r="K20" s="79">
        <v>3200</v>
      </c>
      <c r="L20" s="79">
        <v>3200</v>
      </c>
      <c r="M20" s="50">
        <v>12</v>
      </c>
    </row>
    <row r="21" spans="1:13" x14ac:dyDescent="0.2">
      <c r="A21" s="50">
        <v>13</v>
      </c>
      <c r="B21" s="36"/>
      <c r="C21" s="36"/>
      <c r="D21" s="79"/>
      <c r="E21" s="168">
        <v>13</v>
      </c>
      <c r="F21" s="169"/>
      <c r="G21" s="170"/>
      <c r="H21" s="50"/>
      <c r="I21" s="50"/>
      <c r="J21" s="79"/>
      <c r="K21" s="79"/>
      <c r="L21" s="79"/>
      <c r="M21" s="50">
        <v>13</v>
      </c>
    </row>
    <row r="22" spans="1:13" x14ac:dyDescent="0.2">
      <c r="A22" s="50">
        <v>14</v>
      </c>
      <c r="B22" s="36"/>
      <c r="C22" s="36"/>
      <c r="D22" s="79"/>
      <c r="E22" s="168">
        <v>14</v>
      </c>
      <c r="F22" s="169"/>
      <c r="G22" s="170"/>
      <c r="H22" s="50"/>
      <c r="I22" s="50"/>
      <c r="J22" s="79"/>
      <c r="K22" s="79"/>
      <c r="L22" s="79"/>
      <c r="M22" s="50">
        <v>14</v>
      </c>
    </row>
    <row r="23" spans="1:13" x14ac:dyDescent="0.2">
      <c r="A23" s="50">
        <v>15</v>
      </c>
      <c r="B23" s="36"/>
      <c r="C23" s="36"/>
      <c r="D23" s="79"/>
      <c r="E23" s="168">
        <v>15</v>
      </c>
      <c r="F23" s="169"/>
      <c r="G23" s="170"/>
      <c r="H23" s="50"/>
      <c r="I23" s="50"/>
      <c r="J23" s="79"/>
      <c r="K23" s="79"/>
      <c r="L23" s="79"/>
      <c r="M23" s="50">
        <v>15</v>
      </c>
    </row>
    <row r="24" spans="1:13" x14ac:dyDescent="0.2">
      <c r="A24" s="50">
        <v>16</v>
      </c>
      <c r="B24" s="36"/>
      <c r="C24" s="36"/>
      <c r="D24" s="79"/>
      <c r="E24" s="168">
        <v>16</v>
      </c>
      <c r="F24" s="169"/>
      <c r="G24" s="170"/>
      <c r="H24" s="50"/>
      <c r="I24" s="50"/>
      <c r="J24" s="79"/>
      <c r="K24" s="79"/>
      <c r="L24" s="79"/>
      <c r="M24" s="50">
        <v>16</v>
      </c>
    </row>
    <row r="25" spans="1:13" x14ac:dyDescent="0.2">
      <c r="A25" s="50">
        <v>17</v>
      </c>
      <c r="B25" s="36"/>
      <c r="C25" s="36"/>
      <c r="D25" s="79"/>
      <c r="E25" s="168">
        <v>17</v>
      </c>
      <c r="F25" s="169"/>
      <c r="G25" s="170"/>
      <c r="H25" s="50"/>
      <c r="I25" s="50"/>
      <c r="J25" s="79"/>
      <c r="K25" s="79"/>
      <c r="L25" s="79"/>
      <c r="M25" s="50">
        <v>17</v>
      </c>
    </row>
    <row r="26" spans="1:13" x14ac:dyDescent="0.2">
      <c r="A26" s="50">
        <v>18</v>
      </c>
      <c r="B26" s="36"/>
      <c r="C26" s="36"/>
      <c r="D26" s="79"/>
      <c r="E26" s="168">
        <v>18</v>
      </c>
      <c r="F26" s="169"/>
      <c r="G26" s="170"/>
      <c r="H26" s="50"/>
      <c r="I26" s="50"/>
      <c r="J26" s="79"/>
      <c r="K26" s="79"/>
      <c r="L26" s="79"/>
      <c r="M26" s="50">
        <v>18</v>
      </c>
    </row>
    <row r="27" spans="1:13" x14ac:dyDescent="0.2">
      <c r="A27" s="50">
        <v>19</v>
      </c>
      <c r="B27" s="36"/>
      <c r="C27" s="36"/>
      <c r="D27" s="79"/>
      <c r="E27" s="168">
        <v>19</v>
      </c>
      <c r="F27" s="169"/>
      <c r="G27" s="170"/>
      <c r="H27" s="50"/>
      <c r="I27" s="50"/>
      <c r="J27" s="79"/>
      <c r="K27" s="79"/>
      <c r="L27" s="79"/>
      <c r="M27" s="50">
        <v>19</v>
      </c>
    </row>
    <row r="28" spans="1:13" x14ac:dyDescent="0.2">
      <c r="A28" s="50">
        <v>20</v>
      </c>
      <c r="B28" s="36"/>
      <c r="C28" s="36"/>
      <c r="D28" s="79"/>
      <c r="E28" s="168">
        <v>20</v>
      </c>
      <c r="F28" s="169"/>
      <c r="G28" s="170"/>
      <c r="H28" s="50"/>
      <c r="I28" s="50"/>
      <c r="J28" s="79"/>
      <c r="K28" s="79"/>
      <c r="L28" s="79"/>
      <c r="M28" s="50">
        <v>20</v>
      </c>
    </row>
    <row r="29" spans="1:13" x14ac:dyDescent="0.2">
      <c r="A29" s="50">
        <v>21</v>
      </c>
      <c r="B29" s="36"/>
      <c r="C29" s="36"/>
      <c r="D29" s="90"/>
      <c r="E29" s="168">
        <v>21</v>
      </c>
      <c r="F29" s="169"/>
      <c r="G29" s="170"/>
      <c r="H29" s="50"/>
      <c r="I29" s="50"/>
      <c r="J29" s="90"/>
      <c r="K29" s="90"/>
      <c r="L29" s="90"/>
      <c r="M29" s="50">
        <v>21</v>
      </c>
    </row>
    <row r="30" spans="1:13" x14ac:dyDescent="0.2">
      <c r="A30" s="50">
        <v>22</v>
      </c>
      <c r="B30" s="36"/>
      <c r="C30" s="36"/>
      <c r="D30" s="90"/>
      <c r="E30" s="168">
        <v>22</v>
      </c>
      <c r="F30" s="169"/>
      <c r="G30" s="170"/>
      <c r="H30" s="50"/>
      <c r="I30" s="50"/>
      <c r="J30" s="90"/>
      <c r="K30" s="90"/>
      <c r="L30" s="90"/>
      <c r="M30" s="50">
        <v>22</v>
      </c>
    </row>
    <row r="31" spans="1:13" x14ac:dyDescent="0.2">
      <c r="A31" s="50">
        <v>23</v>
      </c>
      <c r="B31" s="36"/>
      <c r="C31" s="36"/>
      <c r="D31" s="90"/>
      <c r="E31" s="168">
        <v>23</v>
      </c>
      <c r="F31" s="169"/>
      <c r="G31" s="170"/>
      <c r="H31" s="50"/>
      <c r="I31" s="50"/>
      <c r="J31" s="90"/>
      <c r="K31" s="90"/>
      <c r="L31" s="90"/>
      <c r="M31" s="50">
        <v>23</v>
      </c>
    </row>
    <row r="32" spans="1:13" x14ac:dyDescent="0.2">
      <c r="A32" s="50">
        <v>24</v>
      </c>
      <c r="B32" s="36"/>
      <c r="C32" s="36"/>
      <c r="D32" s="90"/>
      <c r="E32" s="168">
        <v>24</v>
      </c>
      <c r="F32" s="169"/>
      <c r="G32" s="170"/>
      <c r="H32" s="50"/>
      <c r="I32" s="50"/>
      <c r="J32" s="90"/>
      <c r="K32" s="90"/>
      <c r="L32" s="90"/>
      <c r="M32" s="50">
        <v>24</v>
      </c>
    </row>
    <row r="33" spans="1:13" x14ac:dyDescent="0.2">
      <c r="A33" s="50">
        <v>25</v>
      </c>
      <c r="B33" s="36"/>
      <c r="C33" s="36"/>
      <c r="D33" s="90"/>
      <c r="E33" s="168">
        <v>25</v>
      </c>
      <c r="F33" s="169"/>
      <c r="G33" s="170"/>
      <c r="H33" s="50"/>
      <c r="I33" s="50"/>
      <c r="J33" s="90"/>
      <c r="K33" s="90"/>
      <c r="L33" s="90"/>
      <c r="M33" s="50">
        <v>25</v>
      </c>
    </row>
    <row r="34" spans="1:13" x14ac:dyDescent="0.2">
      <c r="A34" s="50">
        <v>26</v>
      </c>
      <c r="B34" s="36"/>
      <c r="C34" s="36"/>
      <c r="D34" s="90"/>
      <c r="E34" s="168">
        <v>26</v>
      </c>
      <c r="F34" s="169"/>
      <c r="G34" s="170"/>
      <c r="H34" s="50"/>
      <c r="I34" s="50"/>
      <c r="J34" s="90"/>
      <c r="K34" s="90"/>
      <c r="L34" s="90"/>
      <c r="M34" s="50">
        <v>26</v>
      </c>
    </row>
    <row r="35" spans="1:13" x14ac:dyDescent="0.2">
      <c r="A35" s="50">
        <v>27</v>
      </c>
      <c r="B35" s="36"/>
      <c r="C35" s="36"/>
      <c r="D35" s="90"/>
      <c r="E35" s="168">
        <v>27</v>
      </c>
      <c r="F35" s="169"/>
      <c r="G35" s="170"/>
      <c r="H35" s="50"/>
      <c r="I35" s="50"/>
      <c r="J35" s="90"/>
      <c r="K35" s="90"/>
      <c r="L35" s="90"/>
      <c r="M35" s="50">
        <v>27</v>
      </c>
    </row>
    <row r="36" spans="1:13" x14ac:dyDescent="0.2">
      <c r="A36" s="50">
        <v>28</v>
      </c>
      <c r="B36" s="36"/>
      <c r="C36" s="36"/>
      <c r="D36" s="90"/>
      <c r="E36" s="168">
        <v>28</v>
      </c>
      <c r="F36" s="169"/>
      <c r="G36" s="170"/>
      <c r="H36" s="50"/>
      <c r="I36" s="50"/>
      <c r="J36" s="90"/>
      <c r="K36" s="90"/>
      <c r="L36" s="90"/>
      <c r="M36" s="50">
        <v>28</v>
      </c>
    </row>
    <row r="37" spans="1:13" x14ac:dyDescent="0.2">
      <c r="A37" s="50">
        <v>29</v>
      </c>
      <c r="B37" s="36"/>
      <c r="C37" s="36"/>
      <c r="D37" s="90"/>
      <c r="E37" s="168">
        <v>29</v>
      </c>
      <c r="F37" s="169"/>
      <c r="G37" s="170"/>
      <c r="H37" s="50"/>
      <c r="I37" s="50"/>
      <c r="J37" s="90"/>
      <c r="K37" s="90"/>
      <c r="L37" s="90"/>
      <c r="M37" s="50">
        <v>29</v>
      </c>
    </row>
    <row r="38" spans="1:13" x14ac:dyDescent="0.2">
      <c r="A38" s="50">
        <v>30</v>
      </c>
      <c r="B38" s="36"/>
      <c r="C38" s="36"/>
      <c r="D38" s="90"/>
      <c r="E38" s="168">
        <v>30</v>
      </c>
      <c r="F38" s="169"/>
      <c r="G38" s="170"/>
      <c r="H38" s="50"/>
      <c r="I38" s="50"/>
      <c r="J38" s="90"/>
      <c r="K38" s="90"/>
      <c r="L38" s="90"/>
      <c r="M38" s="50">
        <v>30</v>
      </c>
    </row>
    <row r="39" spans="1:13" x14ac:dyDescent="0.2">
      <c r="A39" s="50">
        <v>31</v>
      </c>
      <c r="B39" s="36"/>
      <c r="C39" s="36"/>
      <c r="D39" s="91"/>
      <c r="E39" s="168" t="s">
        <v>253</v>
      </c>
      <c r="F39" s="169"/>
      <c r="G39" s="170"/>
      <c r="H39" s="50"/>
      <c r="I39" s="50"/>
      <c r="J39" s="91"/>
      <c r="K39" s="91"/>
      <c r="L39" s="91"/>
      <c r="M39" s="50">
        <v>31</v>
      </c>
    </row>
    <row r="40" spans="1:13" x14ac:dyDescent="0.2">
      <c r="A40" s="52">
        <v>32</v>
      </c>
      <c r="B40" s="53"/>
      <c r="C40" s="53"/>
      <c r="D40" s="92"/>
      <c r="E40" s="177" t="s">
        <v>231</v>
      </c>
      <c r="F40" s="178"/>
      <c r="G40" s="179"/>
      <c r="H40" s="52"/>
      <c r="I40" s="52"/>
      <c r="J40" s="92"/>
      <c r="K40" s="92"/>
      <c r="L40" s="92"/>
      <c r="M40" s="52">
        <v>32</v>
      </c>
    </row>
    <row r="41" spans="1:13" x14ac:dyDescent="0.2">
      <c r="A41" s="50">
        <v>33</v>
      </c>
      <c r="B41" s="36">
        <f>SUM(B9:B39)</f>
        <v>36718</v>
      </c>
      <c r="C41" s="36">
        <f>SUM(C9:C39)</f>
        <v>88807</v>
      </c>
      <c r="D41" s="79">
        <f>SUM(D9:D38)</f>
        <v>88254</v>
      </c>
      <c r="E41" s="176" t="s">
        <v>232</v>
      </c>
      <c r="F41" s="176"/>
      <c r="G41" s="176"/>
      <c r="H41" s="50"/>
      <c r="I41" s="50"/>
      <c r="J41" s="79">
        <f>SUM(J9:J38)</f>
        <v>84610</v>
      </c>
      <c r="K41" s="79">
        <f>SUM(K9:K38)</f>
        <v>84610</v>
      </c>
      <c r="L41" s="79">
        <f>SUM(L9:L38)</f>
        <v>84610</v>
      </c>
      <c r="M41" s="50">
        <v>33</v>
      </c>
    </row>
    <row r="42" spans="1:13" x14ac:dyDescent="0.2">
      <c r="L42" s="26" t="s">
        <v>111</v>
      </c>
    </row>
  </sheetData>
  <mergeCells count="56">
    <mergeCell ref="E34:G34"/>
    <mergeCell ref="E35:G35"/>
    <mergeCell ref="E36:G36"/>
    <mergeCell ref="E41:G41"/>
    <mergeCell ref="E37:G37"/>
    <mergeCell ref="E38:G38"/>
    <mergeCell ref="E39:G39"/>
    <mergeCell ref="E40:G40"/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M5:M8"/>
    <mergeCell ref="B6:C6"/>
    <mergeCell ref="D6:D8"/>
    <mergeCell ref="B7:B8"/>
    <mergeCell ref="C7:C8"/>
    <mergeCell ref="I5:I8"/>
    <mergeCell ref="J5:L6"/>
    <mergeCell ref="E9:G9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3"/>
  <sheetViews>
    <sheetView topLeftCell="B7" workbookViewId="0">
      <selection activeCell="F30" sqref="F30"/>
    </sheetView>
  </sheetViews>
  <sheetFormatPr defaultRowHeight="12.75" x14ac:dyDescent="0.2"/>
  <cols>
    <col min="1" max="1" width="3.7109375" customWidth="1"/>
    <col min="2" max="2" width="13.7109375" customWidth="1"/>
    <col min="3" max="4" width="12.7109375" customWidth="1"/>
    <col min="5" max="6" width="18.7109375" customWidth="1"/>
    <col min="7" max="9" width="12.7109375" customWidth="1"/>
    <col min="10" max="10" width="3.7109375" customWidth="1"/>
  </cols>
  <sheetData>
    <row r="1" spans="1:10" ht="15.75" x14ac:dyDescent="0.25">
      <c r="A1" s="1"/>
      <c r="B1" s="1"/>
      <c r="C1" s="1"/>
      <c r="D1" s="140" t="s">
        <v>124</v>
      </c>
      <c r="E1" s="165"/>
      <c r="F1" s="165"/>
      <c r="G1" s="165"/>
      <c r="H1" s="199" t="s">
        <v>123</v>
      </c>
      <c r="I1" s="199"/>
      <c r="J1" s="199"/>
    </row>
    <row r="2" spans="1:10" ht="15.75" x14ac:dyDescent="0.25">
      <c r="A2" s="1"/>
      <c r="B2" s="27" t="s">
        <v>1</v>
      </c>
      <c r="C2" s="1"/>
      <c r="D2" s="140" t="s">
        <v>125</v>
      </c>
      <c r="E2" s="201"/>
      <c r="F2" s="201"/>
      <c r="G2" s="201"/>
      <c r="H2" s="199" t="s">
        <v>314</v>
      </c>
      <c r="I2" s="200"/>
      <c r="J2" s="200"/>
    </row>
    <row r="3" spans="1:10" ht="15.75" x14ac:dyDescent="0.25">
      <c r="A3" s="1"/>
      <c r="B3" s="27" t="s">
        <v>126</v>
      </c>
      <c r="C3" s="1"/>
      <c r="D3" s="2"/>
      <c r="E3" s="2"/>
      <c r="H3" s="200"/>
      <c r="I3" s="200"/>
      <c r="J3" s="200"/>
    </row>
    <row r="4" spans="1:10" ht="15.75" x14ac:dyDescent="0.25">
      <c r="A4" s="1"/>
      <c r="B4" s="27"/>
      <c r="C4" s="1"/>
      <c r="D4" s="141" t="s">
        <v>132</v>
      </c>
      <c r="E4" s="141"/>
      <c r="F4" s="141"/>
      <c r="G4" s="141"/>
      <c r="H4" s="64"/>
      <c r="I4" s="66"/>
      <c r="J4" s="65"/>
    </row>
    <row r="5" spans="1:10" ht="15.75" x14ac:dyDescent="0.25">
      <c r="A5" s="1"/>
      <c r="B5" s="1"/>
      <c r="C5" s="1"/>
      <c r="D5" s="202"/>
      <c r="E5" s="201"/>
      <c r="F5" s="201"/>
      <c r="G5" s="201"/>
      <c r="H5" s="152" t="s">
        <v>37</v>
      </c>
      <c r="I5" s="152"/>
      <c r="J5" s="152"/>
    </row>
    <row r="6" spans="1:10" ht="15" x14ac:dyDescent="0.2">
      <c r="A6" s="144"/>
      <c r="B6" s="215" t="s">
        <v>4</v>
      </c>
      <c r="C6" s="216"/>
      <c r="D6" s="217"/>
      <c r="E6" s="203" t="s">
        <v>119</v>
      </c>
      <c r="F6" s="204"/>
      <c r="G6" s="222" t="s">
        <v>338</v>
      </c>
      <c r="H6" s="223"/>
      <c r="I6" s="224"/>
      <c r="J6" s="128"/>
    </row>
    <row r="7" spans="1:10" ht="15" x14ac:dyDescent="0.2">
      <c r="A7" s="145"/>
      <c r="B7" s="183" t="s">
        <v>6</v>
      </c>
      <c r="C7" s="132"/>
      <c r="D7" s="133" t="s">
        <v>331</v>
      </c>
      <c r="E7" s="204"/>
      <c r="F7" s="204"/>
      <c r="G7" s="180" t="s">
        <v>27</v>
      </c>
      <c r="H7" s="180" t="s">
        <v>28</v>
      </c>
      <c r="I7" s="180" t="s">
        <v>29</v>
      </c>
      <c r="J7" s="129"/>
    </row>
    <row r="8" spans="1:10" x14ac:dyDescent="0.2">
      <c r="A8" s="145"/>
      <c r="B8" s="180" t="s">
        <v>337</v>
      </c>
      <c r="C8" s="133" t="s">
        <v>339</v>
      </c>
      <c r="D8" s="134"/>
      <c r="E8" s="204"/>
      <c r="F8" s="204"/>
      <c r="G8" s="196"/>
      <c r="H8" s="197"/>
      <c r="I8" s="196"/>
      <c r="J8" s="129"/>
    </row>
    <row r="9" spans="1:10" x14ac:dyDescent="0.2">
      <c r="A9" s="146"/>
      <c r="B9" s="181"/>
      <c r="C9" s="134"/>
      <c r="D9" s="134"/>
      <c r="E9" s="204"/>
      <c r="F9" s="204"/>
      <c r="G9" s="181"/>
      <c r="H9" s="198"/>
      <c r="I9" s="181"/>
      <c r="J9" s="130"/>
    </row>
    <row r="10" spans="1:10" x14ac:dyDescent="0.2">
      <c r="A10" s="10"/>
      <c r="B10" s="33"/>
      <c r="C10" s="33"/>
      <c r="D10" s="33"/>
      <c r="E10" s="209" t="s">
        <v>112</v>
      </c>
      <c r="F10" s="210"/>
      <c r="G10" s="67"/>
      <c r="H10" s="67"/>
      <c r="I10" s="67"/>
      <c r="J10" s="33"/>
    </row>
    <row r="11" spans="1:10" x14ac:dyDescent="0.2">
      <c r="A11" s="15">
        <v>1</v>
      </c>
      <c r="B11" s="17"/>
      <c r="C11" s="17"/>
      <c r="D11" s="79"/>
      <c r="E11" s="176" t="s">
        <v>130</v>
      </c>
      <c r="F11" s="176"/>
      <c r="G11" s="79"/>
      <c r="H11" s="79"/>
      <c r="I11" s="79"/>
      <c r="J11" s="15">
        <v>1</v>
      </c>
    </row>
    <row r="12" spans="1:10" x14ac:dyDescent="0.2">
      <c r="A12" s="15">
        <v>2</v>
      </c>
      <c r="B12" s="17">
        <v>8617</v>
      </c>
      <c r="C12" s="17"/>
      <c r="D12" s="79">
        <v>0</v>
      </c>
      <c r="E12" s="176" t="s">
        <v>129</v>
      </c>
      <c r="F12" s="176"/>
      <c r="G12" s="79">
        <v>0</v>
      </c>
      <c r="H12" s="79">
        <v>0</v>
      </c>
      <c r="I12" s="79">
        <v>0</v>
      </c>
      <c r="J12" s="15">
        <v>2</v>
      </c>
    </row>
    <row r="13" spans="1:10" x14ac:dyDescent="0.2">
      <c r="A13" s="15">
        <v>3</v>
      </c>
      <c r="B13" s="17">
        <v>181</v>
      </c>
      <c r="C13" s="17"/>
      <c r="D13" s="79">
        <v>0</v>
      </c>
      <c r="E13" s="176" t="s">
        <v>131</v>
      </c>
      <c r="F13" s="176"/>
      <c r="G13" s="79">
        <v>0</v>
      </c>
      <c r="H13" s="79">
        <v>0</v>
      </c>
      <c r="I13" s="79">
        <v>0</v>
      </c>
      <c r="J13" s="15">
        <v>3</v>
      </c>
    </row>
    <row r="14" spans="1:10" x14ac:dyDescent="0.2">
      <c r="A14" s="15">
        <v>4</v>
      </c>
      <c r="B14" s="17"/>
      <c r="C14" s="17"/>
      <c r="D14" s="79"/>
      <c r="E14" s="176">
        <v>4</v>
      </c>
      <c r="F14" s="176"/>
      <c r="G14" s="79"/>
      <c r="H14" s="79"/>
      <c r="I14" s="79"/>
      <c r="J14" s="15">
        <v>4</v>
      </c>
    </row>
    <row r="15" spans="1:10" x14ac:dyDescent="0.2">
      <c r="A15" s="15">
        <v>5</v>
      </c>
      <c r="B15" s="17"/>
      <c r="C15" s="17"/>
      <c r="D15" s="79">
        <v>0</v>
      </c>
      <c r="E15" s="176" t="s">
        <v>213</v>
      </c>
      <c r="F15" s="176"/>
      <c r="G15" s="79">
        <v>0</v>
      </c>
      <c r="H15" s="79">
        <v>0</v>
      </c>
      <c r="I15" s="79">
        <v>0</v>
      </c>
      <c r="J15" s="15">
        <v>5</v>
      </c>
    </row>
    <row r="16" spans="1:10" x14ac:dyDescent="0.2">
      <c r="A16" s="15">
        <v>6</v>
      </c>
      <c r="B16" s="17">
        <v>193</v>
      </c>
      <c r="C16" s="17"/>
      <c r="D16" s="79">
        <v>0</v>
      </c>
      <c r="E16" s="213" t="s">
        <v>204</v>
      </c>
      <c r="F16" s="213"/>
      <c r="G16" s="79">
        <v>0</v>
      </c>
      <c r="H16" s="79">
        <v>0</v>
      </c>
      <c r="I16" s="79">
        <v>0</v>
      </c>
      <c r="J16" s="15">
        <v>6</v>
      </c>
    </row>
    <row r="17" spans="1:10" x14ac:dyDescent="0.2">
      <c r="A17" s="15">
        <v>7</v>
      </c>
      <c r="B17" s="17">
        <f>SUM(B12:B16)</f>
        <v>8991</v>
      </c>
      <c r="C17" s="17">
        <v>0</v>
      </c>
      <c r="D17" s="79">
        <f>SUM(D12:D16)</f>
        <v>0</v>
      </c>
      <c r="E17" s="176" t="s">
        <v>120</v>
      </c>
      <c r="F17" s="176"/>
      <c r="G17" s="79">
        <f>SUM(G12:G16)</f>
        <v>0</v>
      </c>
      <c r="H17" s="79">
        <f>SUM(H12:H16)</f>
        <v>0</v>
      </c>
      <c r="I17" s="79">
        <f>SUM(I12:I16)</f>
        <v>0</v>
      </c>
      <c r="J17" s="15">
        <v>7</v>
      </c>
    </row>
    <row r="18" spans="1:10" x14ac:dyDescent="0.2">
      <c r="A18" s="15">
        <v>8</v>
      </c>
      <c r="B18" s="35"/>
      <c r="C18" s="35"/>
      <c r="D18" s="79">
        <v>0</v>
      </c>
      <c r="E18" s="176" t="s">
        <v>127</v>
      </c>
      <c r="F18" s="176"/>
      <c r="G18" s="79">
        <v>0</v>
      </c>
      <c r="H18" s="79">
        <v>0</v>
      </c>
      <c r="I18" s="79">
        <v>0</v>
      </c>
      <c r="J18" s="15">
        <v>8</v>
      </c>
    </row>
    <row r="19" spans="1:10" x14ac:dyDescent="0.2">
      <c r="A19" s="15">
        <v>9</v>
      </c>
      <c r="B19" s="17">
        <v>7883</v>
      </c>
      <c r="C19" s="17"/>
      <c r="D19" s="87"/>
      <c r="E19" s="176" t="s">
        <v>121</v>
      </c>
      <c r="F19" s="176"/>
      <c r="G19" s="87"/>
      <c r="H19" s="87"/>
      <c r="I19" s="87"/>
      <c r="J19" s="15">
        <v>9</v>
      </c>
    </row>
    <row r="20" spans="1:10" x14ac:dyDescent="0.2">
      <c r="A20" s="15">
        <v>10</v>
      </c>
      <c r="B20" s="17">
        <f>SUM(B17:B19)</f>
        <v>16874</v>
      </c>
      <c r="C20" s="17">
        <v>0</v>
      </c>
      <c r="D20" s="79">
        <f>SUM(D17,D18)</f>
        <v>0</v>
      </c>
      <c r="E20" s="176" t="s">
        <v>137</v>
      </c>
      <c r="F20" s="176"/>
      <c r="G20" s="79">
        <f>SUM(G17,G18)</f>
        <v>0</v>
      </c>
      <c r="H20" s="79">
        <f>SUM(H17,H18)</f>
        <v>0</v>
      </c>
      <c r="I20" s="79">
        <f>SUM(I17,I18)</f>
        <v>0</v>
      </c>
      <c r="J20" s="15">
        <v>10</v>
      </c>
    </row>
    <row r="21" spans="1:10" x14ac:dyDescent="0.2">
      <c r="A21" s="207"/>
      <c r="B21" s="106"/>
      <c r="C21" s="106"/>
      <c r="D21" s="86"/>
      <c r="E21" s="227" t="s">
        <v>113</v>
      </c>
      <c r="F21" s="211"/>
      <c r="G21" s="86"/>
      <c r="H21" s="86"/>
      <c r="I21" s="86"/>
      <c r="J21" s="207"/>
    </row>
    <row r="22" spans="1:10" x14ac:dyDescent="0.2">
      <c r="A22" s="214"/>
      <c r="B22" s="70"/>
      <c r="C22" s="70"/>
      <c r="D22" s="93"/>
      <c r="E22" s="211" t="s">
        <v>122</v>
      </c>
      <c r="F22" s="211"/>
      <c r="G22" s="93"/>
      <c r="H22" s="93"/>
      <c r="I22" s="93"/>
      <c r="J22" s="214"/>
    </row>
    <row r="23" spans="1:10" x14ac:dyDescent="0.2">
      <c r="A23" s="208"/>
      <c r="B23" s="71"/>
      <c r="C23" s="71"/>
      <c r="D23" s="94"/>
      <c r="E23" s="34" t="s">
        <v>114</v>
      </c>
      <c r="F23" s="34" t="s">
        <v>115</v>
      </c>
      <c r="G23" s="94"/>
      <c r="H23" s="94"/>
      <c r="I23" s="94"/>
      <c r="J23" s="208"/>
    </row>
    <row r="24" spans="1:10" x14ac:dyDescent="0.2">
      <c r="A24" s="15">
        <v>1</v>
      </c>
      <c r="B24" s="17">
        <v>3041</v>
      </c>
      <c r="C24" s="17"/>
      <c r="D24" s="79"/>
      <c r="E24" s="68" t="s">
        <v>133</v>
      </c>
      <c r="F24" s="68"/>
      <c r="G24" s="79"/>
      <c r="H24" s="79"/>
      <c r="I24" s="79"/>
      <c r="J24" s="15">
        <v>1</v>
      </c>
    </row>
    <row r="25" spans="1:10" x14ac:dyDescent="0.2">
      <c r="A25" s="15">
        <v>2</v>
      </c>
      <c r="B25" s="17"/>
      <c r="C25" s="17"/>
      <c r="D25" s="79"/>
      <c r="E25" s="68">
        <v>2</v>
      </c>
      <c r="F25" s="68"/>
      <c r="G25" s="79"/>
      <c r="H25" s="79"/>
      <c r="I25" s="79"/>
      <c r="J25" s="15">
        <v>2</v>
      </c>
    </row>
    <row r="26" spans="1:10" x14ac:dyDescent="0.2">
      <c r="A26" s="15">
        <v>3</v>
      </c>
      <c r="B26" s="17"/>
      <c r="C26" s="17"/>
      <c r="D26" s="79"/>
      <c r="E26" s="68">
        <v>3</v>
      </c>
      <c r="F26" s="68"/>
      <c r="G26" s="79"/>
      <c r="H26" s="79"/>
      <c r="I26" s="79"/>
      <c r="J26" s="15">
        <v>3</v>
      </c>
    </row>
    <row r="27" spans="1:10" x14ac:dyDescent="0.2">
      <c r="A27" s="15">
        <v>4</v>
      </c>
      <c r="B27" s="17">
        <v>3041</v>
      </c>
      <c r="C27" s="17">
        <v>0</v>
      </c>
      <c r="D27" s="79">
        <v>0</v>
      </c>
      <c r="E27" s="176" t="s">
        <v>138</v>
      </c>
      <c r="F27" s="212"/>
      <c r="G27" s="79">
        <v>0</v>
      </c>
      <c r="H27" s="79">
        <v>0</v>
      </c>
      <c r="I27" s="79">
        <v>0</v>
      </c>
      <c r="J27" s="15">
        <v>4</v>
      </c>
    </row>
    <row r="28" spans="1:10" x14ac:dyDescent="0.2">
      <c r="A28" s="207"/>
      <c r="B28" s="69"/>
      <c r="C28" s="69"/>
      <c r="D28" s="86"/>
      <c r="E28" s="211" t="s">
        <v>116</v>
      </c>
      <c r="F28" s="211"/>
      <c r="G28" s="86"/>
      <c r="H28" s="86"/>
      <c r="I28" s="86"/>
      <c r="J28" s="207"/>
    </row>
    <row r="29" spans="1:10" x14ac:dyDescent="0.2">
      <c r="A29" s="208"/>
      <c r="B29" s="71"/>
      <c r="C29" s="71"/>
      <c r="D29" s="94"/>
      <c r="E29" s="34" t="s">
        <v>114</v>
      </c>
      <c r="F29" s="34" t="s">
        <v>115</v>
      </c>
      <c r="G29" s="94"/>
      <c r="H29" s="94"/>
      <c r="I29" s="94"/>
      <c r="J29" s="208"/>
    </row>
    <row r="30" spans="1:10" x14ac:dyDescent="0.2">
      <c r="A30" s="15">
        <v>5</v>
      </c>
      <c r="B30" s="17">
        <v>75</v>
      </c>
      <c r="C30" s="17"/>
      <c r="D30" s="79"/>
      <c r="E30" s="68" t="s">
        <v>134</v>
      </c>
      <c r="F30" s="68"/>
      <c r="G30" s="79"/>
      <c r="H30" s="79"/>
      <c r="I30" s="79"/>
      <c r="J30" s="15">
        <v>5</v>
      </c>
    </row>
    <row r="31" spans="1:10" x14ac:dyDescent="0.2">
      <c r="A31" s="15">
        <v>6</v>
      </c>
      <c r="B31" s="17"/>
      <c r="C31" s="17"/>
      <c r="D31" s="79"/>
      <c r="E31" s="68">
        <v>6</v>
      </c>
      <c r="F31" s="68"/>
      <c r="G31" s="79"/>
      <c r="H31" s="79"/>
      <c r="I31" s="79"/>
      <c r="J31" s="15">
        <v>6</v>
      </c>
    </row>
    <row r="32" spans="1:10" x14ac:dyDescent="0.2">
      <c r="A32" s="15">
        <v>7</v>
      </c>
      <c r="B32" s="17"/>
      <c r="C32" s="17"/>
      <c r="D32" s="79"/>
      <c r="E32" s="68">
        <v>7</v>
      </c>
      <c r="F32" s="68"/>
      <c r="G32" s="79"/>
      <c r="H32" s="79"/>
      <c r="I32" s="79"/>
      <c r="J32" s="15">
        <v>7</v>
      </c>
    </row>
    <row r="33" spans="1:10" x14ac:dyDescent="0.2">
      <c r="A33" s="15">
        <v>8</v>
      </c>
      <c r="B33" s="17">
        <v>75</v>
      </c>
      <c r="C33" s="17">
        <v>0</v>
      </c>
      <c r="D33" s="79">
        <v>0</v>
      </c>
      <c r="E33" s="176" t="s">
        <v>139</v>
      </c>
      <c r="F33" s="212"/>
      <c r="G33" s="79">
        <v>0</v>
      </c>
      <c r="H33" s="79">
        <v>0</v>
      </c>
      <c r="I33" s="79">
        <v>0</v>
      </c>
      <c r="J33" s="15">
        <v>8</v>
      </c>
    </row>
    <row r="34" spans="1:10" x14ac:dyDescent="0.2">
      <c r="A34" s="207"/>
      <c r="B34" s="69"/>
      <c r="C34" s="69"/>
      <c r="D34" s="86"/>
      <c r="E34" s="211" t="s">
        <v>117</v>
      </c>
      <c r="F34" s="211"/>
      <c r="G34" s="86"/>
      <c r="H34" s="86"/>
      <c r="I34" s="86"/>
      <c r="J34" s="207"/>
    </row>
    <row r="35" spans="1:10" x14ac:dyDescent="0.2">
      <c r="A35" s="208"/>
      <c r="B35" s="71"/>
      <c r="C35" s="71"/>
      <c r="D35" s="94"/>
      <c r="E35" s="34" t="s">
        <v>114</v>
      </c>
      <c r="F35" s="34" t="s">
        <v>118</v>
      </c>
      <c r="G35" s="94"/>
      <c r="H35" s="94"/>
      <c r="I35" s="94"/>
      <c r="J35" s="208"/>
    </row>
    <row r="36" spans="1:10" x14ac:dyDescent="0.2">
      <c r="A36" s="15">
        <v>9</v>
      </c>
      <c r="B36" s="35"/>
      <c r="C36" s="35"/>
      <c r="D36" s="79">
        <v>0</v>
      </c>
      <c r="E36" s="68" t="s">
        <v>135</v>
      </c>
      <c r="F36" s="68" t="s">
        <v>324</v>
      </c>
      <c r="G36" s="79">
        <v>0</v>
      </c>
      <c r="H36" s="79">
        <v>0</v>
      </c>
      <c r="I36" s="79">
        <v>0</v>
      </c>
      <c r="J36" s="15">
        <v>9</v>
      </c>
    </row>
    <row r="37" spans="1:10" x14ac:dyDescent="0.2">
      <c r="A37" s="15">
        <v>12</v>
      </c>
      <c r="B37" s="37">
        <v>0</v>
      </c>
      <c r="C37" s="37"/>
      <c r="D37" s="72"/>
      <c r="E37" s="205" t="s">
        <v>308</v>
      </c>
      <c r="F37" s="206"/>
      <c r="G37" s="72"/>
      <c r="H37" s="72"/>
      <c r="I37" s="72"/>
      <c r="J37" s="15">
        <v>12</v>
      </c>
    </row>
    <row r="38" spans="1:10" x14ac:dyDescent="0.2">
      <c r="A38" s="15">
        <v>13</v>
      </c>
      <c r="B38" s="37">
        <v>13758</v>
      </c>
      <c r="C38" s="37"/>
      <c r="D38" s="116">
        <v>0</v>
      </c>
      <c r="E38" s="219" t="s">
        <v>310</v>
      </c>
      <c r="F38" s="170"/>
      <c r="G38" s="116">
        <v>0</v>
      </c>
      <c r="H38" s="116">
        <v>0</v>
      </c>
      <c r="I38" s="116">
        <v>0</v>
      </c>
      <c r="J38" s="15">
        <v>13</v>
      </c>
    </row>
    <row r="39" spans="1:10" x14ac:dyDescent="0.2">
      <c r="A39" s="15"/>
      <c r="B39" s="37">
        <v>13758</v>
      </c>
      <c r="C39" s="37"/>
      <c r="D39" s="116">
        <v>0</v>
      </c>
      <c r="E39" s="117" t="s">
        <v>311</v>
      </c>
      <c r="F39" s="118"/>
      <c r="G39" s="116">
        <v>0</v>
      </c>
      <c r="H39" s="116">
        <v>0</v>
      </c>
      <c r="I39" s="116">
        <v>0</v>
      </c>
      <c r="J39" s="15"/>
    </row>
    <row r="40" spans="1:10" x14ac:dyDescent="0.2">
      <c r="A40" s="15">
        <v>14</v>
      </c>
      <c r="B40" s="17"/>
      <c r="C40" s="17"/>
      <c r="D40" s="116"/>
      <c r="E40" s="225">
        <v>13</v>
      </c>
      <c r="F40" s="226"/>
      <c r="G40" s="116"/>
      <c r="H40" s="116"/>
      <c r="I40" s="116"/>
      <c r="J40" s="15">
        <v>14</v>
      </c>
    </row>
    <row r="41" spans="1:10" x14ac:dyDescent="0.2">
      <c r="A41" s="15">
        <v>15</v>
      </c>
      <c r="B41" s="17">
        <f>SUM(B27,B33,B39)</f>
        <v>16874</v>
      </c>
      <c r="C41" s="17">
        <v>0</v>
      </c>
      <c r="D41" s="79">
        <v>0</v>
      </c>
      <c r="E41" s="176" t="s">
        <v>309</v>
      </c>
      <c r="F41" s="176"/>
      <c r="G41" s="79">
        <v>0</v>
      </c>
      <c r="H41" s="79">
        <v>0</v>
      </c>
      <c r="I41" s="79">
        <v>0</v>
      </c>
      <c r="J41" s="15">
        <v>15</v>
      </c>
    </row>
    <row r="42" spans="1:10" ht="15" x14ac:dyDescent="0.2">
      <c r="A42" s="1"/>
      <c r="B42" s="1"/>
      <c r="C42" s="1"/>
      <c r="D42" s="220" t="s">
        <v>128</v>
      </c>
      <c r="E42" s="220"/>
      <c r="F42" s="220"/>
      <c r="G42" s="221"/>
    </row>
    <row r="43" spans="1:10" ht="15" x14ac:dyDescent="0.2">
      <c r="A43" s="1"/>
      <c r="B43" s="1"/>
      <c r="C43" s="1"/>
      <c r="D43" s="218"/>
      <c r="E43" s="218"/>
      <c r="F43" s="218"/>
      <c r="G43" s="218"/>
      <c r="I43" s="26" t="s">
        <v>136</v>
      </c>
    </row>
  </sheetData>
  <mergeCells count="49">
    <mergeCell ref="E41:F41"/>
    <mergeCell ref="E11:F11"/>
    <mergeCell ref="D43:G43"/>
    <mergeCell ref="E38:F38"/>
    <mergeCell ref="J6:J9"/>
    <mergeCell ref="D42:G42"/>
    <mergeCell ref="J34:J35"/>
    <mergeCell ref="J21:J23"/>
    <mergeCell ref="J28:J29"/>
    <mergeCell ref="G6:I6"/>
    <mergeCell ref="E13:F13"/>
    <mergeCell ref="E18:F18"/>
    <mergeCell ref="E40:F40"/>
    <mergeCell ref="E27:F27"/>
    <mergeCell ref="I7:I9"/>
    <mergeCell ref="E21:F21"/>
    <mergeCell ref="A6:A9"/>
    <mergeCell ref="B8:B9"/>
    <mergeCell ref="C8:C9"/>
    <mergeCell ref="E12:F12"/>
    <mergeCell ref="E20:F20"/>
    <mergeCell ref="E19:F19"/>
    <mergeCell ref="E15:F15"/>
    <mergeCell ref="D7:D9"/>
    <mergeCell ref="B6:D6"/>
    <mergeCell ref="B7:C7"/>
    <mergeCell ref="E37:F37"/>
    <mergeCell ref="A28:A29"/>
    <mergeCell ref="A34:A35"/>
    <mergeCell ref="E10:F10"/>
    <mergeCell ref="E34:F34"/>
    <mergeCell ref="E28:F28"/>
    <mergeCell ref="E33:F33"/>
    <mergeCell ref="E16:F16"/>
    <mergeCell ref="E17:F17"/>
    <mergeCell ref="E14:F14"/>
    <mergeCell ref="E22:F22"/>
    <mergeCell ref="A21:A23"/>
    <mergeCell ref="G7:G9"/>
    <mergeCell ref="H7:H9"/>
    <mergeCell ref="H1:J1"/>
    <mergeCell ref="H2:J2"/>
    <mergeCell ref="H5:J5"/>
    <mergeCell ref="H3:J3"/>
    <mergeCell ref="D4:G4"/>
    <mergeCell ref="D1:G1"/>
    <mergeCell ref="D2:G2"/>
    <mergeCell ref="D5:G5"/>
    <mergeCell ref="E6:F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3"/>
  <sheetViews>
    <sheetView topLeftCell="A3" workbookViewId="0">
      <selection activeCell="N21" sqref="N21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20"/>
      <c r="C2" s="120"/>
      <c r="D2" s="2"/>
      <c r="E2" s="5"/>
      <c r="G2" s="121"/>
      <c r="H2" s="121"/>
      <c r="I2" s="4"/>
    </row>
    <row r="3" spans="1:9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9" ht="15.75" x14ac:dyDescent="0.25">
      <c r="A4" s="1"/>
      <c r="B4" s="187" t="s">
        <v>25</v>
      </c>
      <c r="C4" s="120"/>
      <c r="D4" s="2"/>
      <c r="E4" s="5" t="s">
        <v>140</v>
      </c>
      <c r="F4" s="185" t="s">
        <v>37</v>
      </c>
      <c r="G4" s="186"/>
      <c r="H4" s="186"/>
      <c r="I4" s="7"/>
    </row>
    <row r="5" spans="1:9" ht="15.75" x14ac:dyDescent="0.25">
      <c r="A5" s="1"/>
      <c r="B5" s="120"/>
      <c r="C5" s="120"/>
      <c r="D5" s="2"/>
      <c r="E5" s="8"/>
      <c r="F5" s="184"/>
      <c r="G5" s="184"/>
      <c r="H5" s="184"/>
    </row>
    <row r="6" spans="1:9" ht="15" x14ac:dyDescent="0.2">
      <c r="A6" s="144"/>
      <c r="B6" s="182" t="s">
        <v>4</v>
      </c>
      <c r="C6" s="139"/>
      <c r="D6" s="139"/>
      <c r="E6" s="122" t="s">
        <v>26</v>
      </c>
      <c r="F6" s="125" t="s">
        <v>338</v>
      </c>
      <c r="G6" s="126"/>
      <c r="H6" s="127"/>
      <c r="I6" s="128"/>
    </row>
    <row r="7" spans="1:9" ht="15" x14ac:dyDescent="0.2">
      <c r="A7" s="145"/>
      <c r="B7" s="183" t="s">
        <v>6</v>
      </c>
      <c r="C7" s="132"/>
      <c r="D7" s="133" t="s">
        <v>331</v>
      </c>
      <c r="E7" s="123"/>
      <c r="F7" s="133" t="s">
        <v>27</v>
      </c>
      <c r="G7" s="133" t="s">
        <v>28</v>
      </c>
      <c r="H7" s="133" t="s">
        <v>29</v>
      </c>
      <c r="I7" s="129"/>
    </row>
    <row r="8" spans="1:9" x14ac:dyDescent="0.2">
      <c r="A8" s="145"/>
      <c r="B8" s="180" t="s">
        <v>337</v>
      </c>
      <c r="C8" s="133" t="s">
        <v>339</v>
      </c>
      <c r="D8" s="134"/>
      <c r="E8" s="123"/>
      <c r="F8" s="134"/>
      <c r="G8" s="135"/>
      <c r="H8" s="134"/>
      <c r="I8" s="129"/>
    </row>
    <row r="9" spans="1:9" x14ac:dyDescent="0.2">
      <c r="A9" s="146"/>
      <c r="B9" s="181"/>
      <c r="C9" s="134"/>
      <c r="D9" s="134"/>
      <c r="E9" s="123"/>
      <c r="F9" s="134"/>
      <c r="G9" s="135"/>
      <c r="H9" s="134"/>
      <c r="I9" s="130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2"/>
      <c r="E11" s="13" t="s">
        <v>30</v>
      </c>
      <c r="F11" s="72"/>
      <c r="G11" s="72"/>
      <c r="H11" s="72"/>
      <c r="I11" s="15">
        <v>1</v>
      </c>
    </row>
    <row r="12" spans="1:9" x14ac:dyDescent="0.2">
      <c r="A12" s="15">
        <v>2</v>
      </c>
      <c r="B12" s="17">
        <v>14739</v>
      </c>
      <c r="C12" s="17">
        <v>21006</v>
      </c>
      <c r="D12" s="79">
        <v>18235</v>
      </c>
      <c r="E12" s="13" t="s">
        <v>31</v>
      </c>
      <c r="F12" s="79">
        <v>21400</v>
      </c>
      <c r="G12" s="79">
        <v>21400</v>
      </c>
      <c r="H12" s="79">
        <v>21400</v>
      </c>
      <c r="I12" s="15">
        <v>2</v>
      </c>
    </row>
    <row r="13" spans="1:9" x14ac:dyDescent="0.2">
      <c r="A13" s="15">
        <v>3</v>
      </c>
      <c r="B13" s="17"/>
      <c r="C13" s="17"/>
      <c r="D13" s="79"/>
      <c r="E13" s="13" t="s">
        <v>32</v>
      </c>
      <c r="F13" s="79"/>
      <c r="G13" s="79"/>
      <c r="H13" s="79"/>
      <c r="I13" s="15">
        <v>3</v>
      </c>
    </row>
    <row r="14" spans="1:9" x14ac:dyDescent="0.2">
      <c r="A14" s="15">
        <v>4</v>
      </c>
      <c r="B14" s="17">
        <v>152</v>
      </c>
      <c r="C14" s="17">
        <v>212</v>
      </c>
      <c r="D14" s="79">
        <v>190</v>
      </c>
      <c r="E14" s="13" t="s">
        <v>33</v>
      </c>
      <c r="F14" s="79">
        <v>835</v>
      </c>
      <c r="G14" s="79">
        <v>835</v>
      </c>
      <c r="H14" s="79">
        <v>835</v>
      </c>
      <c r="I14" s="15">
        <v>4</v>
      </c>
    </row>
    <row r="15" spans="1:9" x14ac:dyDescent="0.2">
      <c r="A15" s="15">
        <v>5</v>
      </c>
      <c r="B15" s="17"/>
      <c r="C15" s="17"/>
      <c r="D15" s="79"/>
      <c r="E15" s="15" t="s">
        <v>65</v>
      </c>
      <c r="F15" s="79"/>
      <c r="G15" s="79"/>
      <c r="H15" s="79"/>
      <c r="I15" s="15">
        <v>5</v>
      </c>
    </row>
    <row r="16" spans="1:9" x14ac:dyDescent="0.2">
      <c r="A16" s="15">
        <v>6</v>
      </c>
      <c r="B16" s="17">
        <v>2387</v>
      </c>
      <c r="C16" s="17">
        <v>3085</v>
      </c>
      <c r="D16" s="79">
        <v>6000</v>
      </c>
      <c r="E16" s="19" t="s">
        <v>141</v>
      </c>
      <c r="F16" s="79">
        <v>5000</v>
      </c>
      <c r="G16" s="79">
        <v>5000</v>
      </c>
      <c r="H16" s="79">
        <v>5000</v>
      </c>
      <c r="I16" s="15">
        <v>6</v>
      </c>
    </row>
    <row r="17" spans="1:9" x14ac:dyDescent="0.2">
      <c r="A17" s="15">
        <v>7</v>
      </c>
      <c r="B17" s="17">
        <v>5056</v>
      </c>
      <c r="C17" s="17">
        <v>236</v>
      </c>
      <c r="D17" s="79">
        <v>500</v>
      </c>
      <c r="E17" s="19" t="s">
        <v>142</v>
      </c>
      <c r="F17" s="79">
        <v>500</v>
      </c>
      <c r="G17" s="79">
        <v>500</v>
      </c>
      <c r="H17" s="79">
        <v>500</v>
      </c>
      <c r="I17" s="15">
        <v>7</v>
      </c>
    </row>
    <row r="18" spans="1:9" x14ac:dyDescent="0.2">
      <c r="A18" s="15">
        <v>8</v>
      </c>
      <c r="B18" s="17">
        <v>1891</v>
      </c>
      <c r="C18" s="17">
        <v>2134</v>
      </c>
      <c r="D18" s="79">
        <v>1900</v>
      </c>
      <c r="E18" s="19" t="s">
        <v>301</v>
      </c>
      <c r="F18" s="79">
        <v>1900</v>
      </c>
      <c r="G18" s="79">
        <v>1900</v>
      </c>
      <c r="H18" s="79">
        <v>1900</v>
      </c>
      <c r="I18" s="15">
        <v>8</v>
      </c>
    </row>
    <row r="19" spans="1:9" x14ac:dyDescent="0.2">
      <c r="A19" s="15">
        <v>9</v>
      </c>
      <c r="B19" s="17"/>
      <c r="C19" s="17"/>
      <c r="D19" s="79"/>
      <c r="E19" s="19">
        <v>9</v>
      </c>
      <c r="F19" s="79"/>
      <c r="G19" s="79"/>
      <c r="H19" s="79"/>
      <c r="I19" s="15">
        <v>9</v>
      </c>
    </row>
    <row r="20" spans="1:9" x14ac:dyDescent="0.2">
      <c r="A20" s="15">
        <v>10</v>
      </c>
      <c r="B20" s="17"/>
      <c r="C20" s="17"/>
      <c r="D20" s="79"/>
      <c r="E20" s="38" t="s">
        <v>187</v>
      </c>
      <c r="F20" s="79"/>
      <c r="G20" s="79"/>
      <c r="H20" s="79"/>
      <c r="I20" s="15">
        <v>10</v>
      </c>
    </row>
    <row r="21" spans="1:9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17">
        <v>6400</v>
      </c>
      <c r="C22" s="17">
        <v>6400</v>
      </c>
      <c r="D22" s="79">
        <v>6400</v>
      </c>
      <c r="E22" s="19" t="s">
        <v>288</v>
      </c>
      <c r="F22" s="79">
        <v>6400</v>
      </c>
      <c r="G22" s="79">
        <v>6400</v>
      </c>
      <c r="H22" s="79">
        <v>6400</v>
      </c>
      <c r="I22" s="15">
        <v>12</v>
      </c>
    </row>
    <row r="23" spans="1:9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9" x14ac:dyDescent="0.2">
      <c r="A24" s="15">
        <v>14</v>
      </c>
      <c r="B24" s="17"/>
      <c r="C24" s="17"/>
      <c r="D24" s="79"/>
      <c r="E24" s="19">
        <v>14</v>
      </c>
      <c r="F24" s="79"/>
      <c r="G24" s="79"/>
      <c r="H24" s="79"/>
      <c r="I24" s="15">
        <v>14</v>
      </c>
    </row>
    <row r="25" spans="1:9" x14ac:dyDescent="0.2">
      <c r="A25" s="15">
        <v>15</v>
      </c>
      <c r="B25" s="17"/>
      <c r="C25" s="17"/>
      <c r="D25" s="79"/>
      <c r="E25" s="19">
        <v>15</v>
      </c>
      <c r="F25" s="79"/>
      <c r="G25" s="79"/>
      <c r="H25" s="79"/>
      <c r="I25" s="15">
        <v>15</v>
      </c>
    </row>
    <row r="26" spans="1:9" x14ac:dyDescent="0.2">
      <c r="A26" s="15">
        <v>16</v>
      </c>
      <c r="B26" s="17"/>
      <c r="C26" s="17"/>
      <c r="D26" s="79"/>
      <c r="E26" s="19">
        <v>16</v>
      </c>
      <c r="F26" s="79"/>
      <c r="G26" s="79"/>
      <c r="H26" s="79"/>
      <c r="I26" s="15">
        <v>16</v>
      </c>
    </row>
    <row r="27" spans="1:9" x14ac:dyDescent="0.2">
      <c r="A27" s="15">
        <v>17</v>
      </c>
      <c r="B27" s="17"/>
      <c r="C27" s="17"/>
      <c r="D27" s="79"/>
      <c r="E27" s="19">
        <v>17</v>
      </c>
      <c r="F27" s="79"/>
      <c r="G27" s="79"/>
      <c r="H27" s="79"/>
      <c r="I27" s="15">
        <v>17</v>
      </c>
    </row>
    <row r="28" spans="1:9" x14ac:dyDescent="0.2">
      <c r="A28" s="15">
        <v>18</v>
      </c>
      <c r="B28" s="17"/>
      <c r="C28" s="17"/>
      <c r="D28" s="79"/>
      <c r="E28" s="19">
        <v>18</v>
      </c>
      <c r="F28" s="79"/>
      <c r="G28" s="79"/>
      <c r="H28" s="79"/>
      <c r="I28" s="15">
        <v>18</v>
      </c>
    </row>
    <row r="29" spans="1:9" x14ac:dyDescent="0.2">
      <c r="A29" s="15">
        <v>19</v>
      </c>
      <c r="B29" s="17"/>
      <c r="C29" s="17"/>
      <c r="D29" s="79"/>
      <c r="E29" s="19">
        <v>19</v>
      </c>
      <c r="F29" s="79"/>
      <c r="G29" s="79"/>
      <c r="H29" s="79"/>
      <c r="I29" s="15">
        <v>19</v>
      </c>
    </row>
    <row r="30" spans="1:9" x14ac:dyDescent="0.2">
      <c r="A30" s="15">
        <v>20</v>
      </c>
      <c r="B30" s="17"/>
      <c r="C30" s="17"/>
      <c r="D30" s="79"/>
      <c r="E30" s="19">
        <v>20</v>
      </c>
      <c r="F30" s="79"/>
      <c r="G30" s="79"/>
      <c r="H30" s="79"/>
      <c r="I30" s="15">
        <v>20</v>
      </c>
    </row>
    <row r="31" spans="1:9" x14ac:dyDescent="0.2">
      <c r="A31" s="15">
        <v>21</v>
      </c>
      <c r="B31" s="17"/>
      <c r="C31" s="17"/>
      <c r="D31" s="79"/>
      <c r="E31" s="19">
        <v>21</v>
      </c>
      <c r="F31" s="79"/>
      <c r="G31" s="79"/>
      <c r="H31" s="79"/>
      <c r="I31" s="15">
        <v>21</v>
      </c>
    </row>
    <row r="32" spans="1:9" x14ac:dyDescent="0.2">
      <c r="A32" s="15">
        <v>22</v>
      </c>
      <c r="B32" s="17"/>
      <c r="C32" s="17"/>
      <c r="D32" s="79"/>
      <c r="E32" s="19">
        <v>22</v>
      </c>
      <c r="F32" s="79"/>
      <c r="G32" s="79"/>
      <c r="H32" s="79"/>
      <c r="I32" s="15">
        <v>22</v>
      </c>
    </row>
    <row r="33" spans="1:9" x14ac:dyDescent="0.2">
      <c r="A33" s="15">
        <v>23</v>
      </c>
      <c r="B33" s="17"/>
      <c r="C33" s="17"/>
      <c r="D33" s="79"/>
      <c r="E33" s="19">
        <v>23</v>
      </c>
      <c r="F33" s="79"/>
      <c r="G33" s="79"/>
      <c r="H33" s="79"/>
      <c r="I33" s="15">
        <v>23</v>
      </c>
    </row>
    <row r="34" spans="1:9" x14ac:dyDescent="0.2">
      <c r="A34" s="15">
        <v>24</v>
      </c>
      <c r="B34" s="17"/>
      <c r="C34" s="17"/>
      <c r="D34" s="79"/>
      <c r="E34" s="19">
        <v>24</v>
      </c>
      <c r="F34" s="79"/>
      <c r="G34" s="79"/>
      <c r="H34" s="79"/>
      <c r="I34" s="15">
        <v>24</v>
      </c>
    </row>
    <row r="35" spans="1:9" x14ac:dyDescent="0.2">
      <c r="A35" s="15">
        <v>25</v>
      </c>
      <c r="B35" s="17"/>
      <c r="C35" s="17"/>
      <c r="D35" s="79"/>
      <c r="E35" s="19">
        <v>25</v>
      </c>
      <c r="F35" s="79"/>
      <c r="G35" s="79"/>
      <c r="H35" s="79"/>
      <c r="I35" s="15">
        <v>25</v>
      </c>
    </row>
    <row r="36" spans="1:9" x14ac:dyDescent="0.2">
      <c r="A36" s="15">
        <v>26</v>
      </c>
      <c r="B36" s="17"/>
      <c r="C36" s="17"/>
      <c r="D36" s="79"/>
      <c r="E36" s="19">
        <v>26</v>
      </c>
      <c r="F36" s="79"/>
      <c r="G36" s="79"/>
      <c r="H36" s="79"/>
      <c r="I36" s="15">
        <v>26</v>
      </c>
    </row>
    <row r="37" spans="1:9" x14ac:dyDescent="0.2">
      <c r="A37" s="15">
        <v>27</v>
      </c>
      <c r="B37" s="17"/>
      <c r="C37" s="17"/>
      <c r="D37" s="79"/>
      <c r="E37" s="19">
        <v>27</v>
      </c>
      <c r="F37" s="79"/>
      <c r="G37" s="79"/>
      <c r="H37" s="79"/>
      <c r="I37" s="15">
        <v>27</v>
      </c>
    </row>
    <row r="38" spans="1:9" x14ac:dyDescent="0.2">
      <c r="A38" s="15">
        <v>28</v>
      </c>
      <c r="B38" s="17"/>
      <c r="C38" s="17"/>
      <c r="D38" s="79"/>
      <c r="E38" s="19">
        <v>28</v>
      </c>
      <c r="F38" s="79"/>
      <c r="G38" s="79"/>
      <c r="H38" s="79"/>
      <c r="I38" s="15">
        <v>28</v>
      </c>
    </row>
    <row r="39" spans="1:9" x14ac:dyDescent="0.2">
      <c r="A39" s="15">
        <v>29</v>
      </c>
      <c r="B39" s="17">
        <f>SUM(B12:B38)</f>
        <v>30625</v>
      </c>
      <c r="C39" s="17">
        <f>SUM(C12:C38)</f>
        <v>33073</v>
      </c>
      <c r="D39" s="79">
        <f>SUM(D12:D38)</f>
        <v>33225</v>
      </c>
      <c r="E39" s="15" t="s">
        <v>255</v>
      </c>
      <c r="F39" s="79">
        <f>SUM(F12:F38)</f>
        <v>36035</v>
      </c>
      <c r="G39" s="79">
        <f>SUM(G12:G38)</f>
        <v>36035</v>
      </c>
      <c r="H39" s="79">
        <f>SUM(H12:H38)</f>
        <v>36035</v>
      </c>
      <c r="I39" s="15">
        <v>29</v>
      </c>
    </row>
    <row r="40" spans="1:9" x14ac:dyDescent="0.2">
      <c r="A40" s="15">
        <v>30</v>
      </c>
      <c r="B40" s="35"/>
      <c r="C40" s="35"/>
      <c r="D40" s="72"/>
      <c r="E40" s="15" t="s">
        <v>34</v>
      </c>
      <c r="F40" s="72"/>
      <c r="G40" s="72"/>
      <c r="H40" s="72"/>
      <c r="I40" s="15">
        <v>30</v>
      </c>
    </row>
    <row r="41" spans="1:9" x14ac:dyDescent="0.2">
      <c r="A41" s="15">
        <v>31</v>
      </c>
      <c r="B41" s="17"/>
      <c r="C41" s="17"/>
      <c r="D41" s="87"/>
      <c r="E41" s="15" t="s">
        <v>35</v>
      </c>
      <c r="F41" s="87"/>
      <c r="G41" s="87"/>
      <c r="H41" s="87"/>
      <c r="I41" s="15">
        <v>31</v>
      </c>
    </row>
    <row r="42" spans="1:9" x14ac:dyDescent="0.2">
      <c r="A42" s="15">
        <v>32</v>
      </c>
      <c r="B42" s="17">
        <f>SUM(B12:B38)</f>
        <v>30625</v>
      </c>
      <c r="C42" s="17">
        <f>SUM(C12:C38)</f>
        <v>33073</v>
      </c>
      <c r="D42" s="79">
        <f>SUM(D12:D38)</f>
        <v>33225</v>
      </c>
      <c r="E42" s="15" t="s">
        <v>66</v>
      </c>
      <c r="F42" s="79">
        <f>SUM(F12:F38)</f>
        <v>36035</v>
      </c>
      <c r="G42" s="79">
        <f>SUM(G12:G38)</f>
        <v>36035</v>
      </c>
      <c r="H42" s="79">
        <f>SUM(H12:H38)</f>
        <v>36035</v>
      </c>
      <c r="I42" s="15">
        <v>32</v>
      </c>
    </row>
    <row r="43" spans="1:9" ht="15.75" x14ac:dyDescent="0.25">
      <c r="A43" s="1"/>
      <c r="B43" s="1"/>
      <c r="C43" s="1"/>
      <c r="D43" s="2"/>
      <c r="E43" s="23" t="s">
        <v>36</v>
      </c>
      <c r="H43" s="26" t="s">
        <v>143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topLeftCell="A3" workbookViewId="0">
      <selection activeCell="M21" sqref="M21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1" t="s">
        <v>140</v>
      </c>
      <c r="E2" s="141"/>
      <c r="F2" s="141"/>
    </row>
    <row r="3" spans="1:9" ht="15.75" x14ac:dyDescent="0.25">
      <c r="A3" s="1"/>
      <c r="B3" s="27" t="s">
        <v>2</v>
      </c>
      <c r="C3" s="1"/>
      <c r="G3" s="185" t="s">
        <v>37</v>
      </c>
      <c r="H3" s="186"/>
      <c r="I3" s="186"/>
    </row>
    <row r="4" spans="1:9" ht="15" x14ac:dyDescent="0.2">
      <c r="A4" s="28"/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338</v>
      </c>
      <c r="G5" s="154"/>
      <c r="H5" s="155"/>
      <c r="I5" s="128"/>
    </row>
    <row r="6" spans="1:9" ht="15" x14ac:dyDescent="0.2">
      <c r="A6" s="145"/>
      <c r="B6" s="183" t="s">
        <v>6</v>
      </c>
      <c r="C6" s="132"/>
      <c r="D6" s="133" t="s">
        <v>331</v>
      </c>
      <c r="E6" s="151"/>
      <c r="F6" s="156"/>
      <c r="G6" s="152"/>
      <c r="H6" s="157"/>
      <c r="I6" s="129"/>
    </row>
    <row r="7" spans="1:9" x14ac:dyDescent="0.2">
      <c r="A7" s="145"/>
      <c r="B7" s="180" t="s">
        <v>337</v>
      </c>
      <c r="C7" s="133" t="s">
        <v>339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181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>
        <v>1</v>
      </c>
      <c r="B10" s="17">
        <v>2469</v>
      </c>
      <c r="C10" s="17">
        <v>2846</v>
      </c>
      <c r="D10" s="79">
        <v>7950</v>
      </c>
      <c r="E10" s="19" t="s">
        <v>79</v>
      </c>
      <c r="F10" s="79">
        <v>8400</v>
      </c>
      <c r="G10" s="79">
        <v>8400</v>
      </c>
      <c r="H10" s="79">
        <v>8400</v>
      </c>
      <c r="I10" s="15">
        <v>1</v>
      </c>
    </row>
    <row r="11" spans="1:9" x14ac:dyDescent="0.2">
      <c r="A11" s="15">
        <v>2</v>
      </c>
      <c r="B11" s="17">
        <v>174</v>
      </c>
      <c r="C11" s="17">
        <v>268</v>
      </c>
      <c r="D11" s="79">
        <v>795</v>
      </c>
      <c r="E11" s="19" t="s">
        <v>80</v>
      </c>
      <c r="F11" s="79">
        <v>840</v>
      </c>
      <c r="G11" s="79">
        <v>840</v>
      </c>
      <c r="H11" s="79">
        <v>840</v>
      </c>
      <c r="I11" s="15">
        <v>2</v>
      </c>
    </row>
    <row r="12" spans="1:9" x14ac:dyDescent="0.2">
      <c r="A12" s="15">
        <v>3</v>
      </c>
      <c r="B12" s="17">
        <v>793</v>
      </c>
      <c r="C12" s="17">
        <v>494</v>
      </c>
      <c r="D12" s="79">
        <v>1200</v>
      </c>
      <c r="E12" s="19" t="s">
        <v>81</v>
      </c>
      <c r="F12" s="79">
        <v>1200</v>
      </c>
      <c r="G12" s="79">
        <v>1200</v>
      </c>
      <c r="H12" s="79">
        <v>1200</v>
      </c>
      <c r="I12" s="15">
        <v>3</v>
      </c>
    </row>
    <row r="13" spans="1:9" x14ac:dyDescent="0.2">
      <c r="A13" s="15">
        <v>4</v>
      </c>
      <c r="B13" s="17"/>
      <c r="C13" s="17">
        <v>0</v>
      </c>
      <c r="D13" s="79">
        <v>250</v>
      </c>
      <c r="E13" s="19" t="s">
        <v>144</v>
      </c>
      <c r="F13" s="79">
        <v>250</v>
      </c>
      <c r="G13" s="79">
        <v>250</v>
      </c>
      <c r="H13" s="79">
        <v>250</v>
      </c>
      <c r="I13" s="15">
        <v>4</v>
      </c>
    </row>
    <row r="14" spans="1:9" x14ac:dyDescent="0.2">
      <c r="A14" s="15">
        <v>5</v>
      </c>
      <c r="B14" s="17">
        <v>979</v>
      </c>
      <c r="C14" s="17">
        <v>378</v>
      </c>
      <c r="D14" s="79">
        <v>1100</v>
      </c>
      <c r="E14" s="19" t="s">
        <v>273</v>
      </c>
      <c r="F14" s="79">
        <v>510</v>
      </c>
      <c r="G14" s="79">
        <v>510</v>
      </c>
      <c r="H14" s="79">
        <v>510</v>
      </c>
      <c r="I14" s="15">
        <v>5</v>
      </c>
    </row>
    <row r="15" spans="1:9" x14ac:dyDescent="0.2">
      <c r="A15" s="15">
        <v>6</v>
      </c>
      <c r="B15" s="17"/>
      <c r="C15" s="17"/>
      <c r="D15" s="79"/>
      <c r="E15" s="19">
        <v>6</v>
      </c>
      <c r="F15" s="79"/>
      <c r="G15" s="79"/>
      <c r="H15" s="79"/>
      <c r="I15" s="15">
        <v>6</v>
      </c>
    </row>
    <row r="16" spans="1:9" x14ac:dyDescent="0.2">
      <c r="A16" s="15">
        <v>7</v>
      </c>
      <c r="B16" s="17">
        <f>SUM(B10:B15)</f>
        <v>4415</v>
      </c>
      <c r="C16" s="17">
        <f>SUM(C10:C15)</f>
        <v>3986</v>
      </c>
      <c r="D16" s="79">
        <f>SUM(D10:D15)</f>
        <v>11295</v>
      </c>
      <c r="E16" s="19" t="s">
        <v>251</v>
      </c>
      <c r="F16" s="79">
        <f>SUM(F10:F15)</f>
        <v>11200</v>
      </c>
      <c r="G16" s="79">
        <f>SUM(G10:G15)</f>
        <v>11200</v>
      </c>
      <c r="H16" s="79">
        <f>SUM(H10:H15)</f>
        <v>11200</v>
      </c>
      <c r="I16" s="15">
        <v>7</v>
      </c>
    </row>
    <row r="17" spans="1:9" x14ac:dyDescent="0.2">
      <c r="A17" s="10" t="s">
        <v>3</v>
      </c>
      <c r="B17" s="188"/>
      <c r="C17" s="188"/>
      <c r="D17" s="188"/>
      <c r="E17" s="34" t="s">
        <v>16</v>
      </c>
      <c r="F17" s="195"/>
      <c r="G17" s="195"/>
      <c r="H17" s="195"/>
      <c r="I17" s="10" t="s">
        <v>3</v>
      </c>
    </row>
    <row r="18" spans="1:9" x14ac:dyDescent="0.2">
      <c r="A18" s="15">
        <v>8</v>
      </c>
      <c r="B18" s="17"/>
      <c r="C18" s="17">
        <v>645</v>
      </c>
      <c r="D18" s="79">
        <v>2000</v>
      </c>
      <c r="E18" s="19" t="s">
        <v>145</v>
      </c>
      <c r="F18" s="79">
        <v>2000</v>
      </c>
      <c r="G18" s="79">
        <v>2000</v>
      </c>
      <c r="H18" s="79">
        <v>2000</v>
      </c>
      <c r="I18" s="15">
        <v>8</v>
      </c>
    </row>
    <row r="19" spans="1:9" x14ac:dyDescent="0.2">
      <c r="A19" s="15">
        <v>9</v>
      </c>
      <c r="B19" s="17">
        <v>350</v>
      </c>
      <c r="C19" s="17">
        <v>751</v>
      </c>
      <c r="D19" s="79">
        <v>10000</v>
      </c>
      <c r="E19" s="19" t="s">
        <v>146</v>
      </c>
      <c r="F19" s="79">
        <v>10000</v>
      </c>
      <c r="G19" s="79">
        <v>10000</v>
      </c>
      <c r="H19" s="79">
        <v>10000</v>
      </c>
      <c r="I19" s="15">
        <v>9</v>
      </c>
    </row>
    <row r="20" spans="1:9" x14ac:dyDescent="0.2">
      <c r="A20" s="15">
        <v>10</v>
      </c>
      <c r="B20" s="17">
        <v>758</v>
      </c>
      <c r="C20" s="17">
        <v>700</v>
      </c>
      <c r="D20" s="79">
        <v>1000</v>
      </c>
      <c r="E20" s="19" t="s">
        <v>147</v>
      </c>
      <c r="F20" s="79">
        <v>1000</v>
      </c>
      <c r="G20" s="79">
        <v>1000</v>
      </c>
      <c r="H20" s="79">
        <v>1000</v>
      </c>
      <c r="I20" s="15">
        <v>10</v>
      </c>
    </row>
    <row r="21" spans="1:9" x14ac:dyDescent="0.2">
      <c r="A21" s="15">
        <v>11</v>
      </c>
      <c r="B21" s="17"/>
      <c r="C21" s="17">
        <v>0</v>
      </c>
      <c r="D21" s="79">
        <v>100</v>
      </c>
      <c r="E21" s="19" t="s">
        <v>148</v>
      </c>
      <c r="F21" s="79">
        <v>100</v>
      </c>
      <c r="G21" s="79">
        <v>100</v>
      </c>
      <c r="H21" s="79">
        <v>100</v>
      </c>
      <c r="I21" s="15">
        <v>11</v>
      </c>
    </row>
    <row r="22" spans="1:9" x14ac:dyDescent="0.2">
      <c r="A22" s="15">
        <v>12</v>
      </c>
      <c r="B22" s="17">
        <v>1398</v>
      </c>
      <c r="C22" s="17">
        <v>1492</v>
      </c>
      <c r="D22" s="79">
        <v>1790</v>
      </c>
      <c r="E22" s="19" t="s">
        <v>149</v>
      </c>
      <c r="F22" s="79">
        <v>2300</v>
      </c>
      <c r="G22" s="79">
        <v>2300</v>
      </c>
      <c r="H22" s="79">
        <v>2300</v>
      </c>
      <c r="I22" s="15">
        <v>12</v>
      </c>
    </row>
    <row r="23" spans="1:9" x14ac:dyDescent="0.2">
      <c r="A23" s="15">
        <v>13</v>
      </c>
      <c r="B23" s="17">
        <v>60</v>
      </c>
      <c r="C23" s="17">
        <v>55</v>
      </c>
      <c r="D23" s="79">
        <v>3540</v>
      </c>
      <c r="E23" s="19" t="s">
        <v>193</v>
      </c>
      <c r="F23" s="79">
        <v>5735</v>
      </c>
      <c r="G23" s="79">
        <v>5735</v>
      </c>
      <c r="H23" s="79">
        <v>5735</v>
      </c>
      <c r="I23" s="15"/>
    </row>
    <row r="24" spans="1:9" x14ac:dyDescent="0.2">
      <c r="A24" s="15">
        <v>14</v>
      </c>
      <c r="B24" s="17">
        <v>141</v>
      </c>
      <c r="C24" s="17">
        <v>197</v>
      </c>
      <c r="D24" s="79">
        <v>700</v>
      </c>
      <c r="E24" s="19" t="s">
        <v>236</v>
      </c>
      <c r="F24" s="79">
        <v>700</v>
      </c>
      <c r="G24" s="79">
        <v>700</v>
      </c>
      <c r="H24" s="79">
        <v>700</v>
      </c>
      <c r="I24" s="15"/>
    </row>
    <row r="25" spans="1:9" x14ac:dyDescent="0.2">
      <c r="A25" s="15">
        <v>15</v>
      </c>
      <c r="B25" s="17">
        <v>1197</v>
      </c>
      <c r="C25" s="17">
        <v>1290</v>
      </c>
      <c r="D25" s="79">
        <v>1500</v>
      </c>
      <c r="E25" s="19" t="s">
        <v>237</v>
      </c>
      <c r="F25" s="79">
        <v>1700</v>
      </c>
      <c r="G25" s="79">
        <v>1700</v>
      </c>
      <c r="H25" s="79">
        <v>1700</v>
      </c>
      <c r="I25" s="15">
        <v>13</v>
      </c>
    </row>
    <row r="26" spans="1:9" x14ac:dyDescent="0.2">
      <c r="A26" s="15">
        <v>16</v>
      </c>
      <c r="B26" s="17">
        <f>SUM(B18:B25)</f>
        <v>3904</v>
      </c>
      <c r="C26" s="17">
        <f>SUM(C18:C25)</f>
        <v>5130</v>
      </c>
      <c r="D26" s="79">
        <f>SUM(D18:D25)</f>
        <v>20630</v>
      </c>
      <c r="E26" s="19" t="s">
        <v>238</v>
      </c>
      <c r="F26" s="79">
        <f>SUM(F18:F25)</f>
        <v>23535</v>
      </c>
      <c r="G26" s="79">
        <f>SUM(G18:G25)</f>
        <v>23535</v>
      </c>
      <c r="H26" s="79">
        <f>SUM(H18:H25)</f>
        <v>23535</v>
      </c>
      <c r="I26" s="15">
        <v>14</v>
      </c>
    </row>
    <row r="27" spans="1:9" x14ac:dyDescent="0.2">
      <c r="A27" s="10" t="s">
        <v>3</v>
      </c>
      <c r="B27" s="188"/>
      <c r="C27" s="188"/>
      <c r="D27" s="188"/>
      <c r="E27" s="34" t="s">
        <v>17</v>
      </c>
      <c r="F27" s="195"/>
      <c r="G27" s="195"/>
      <c r="H27" s="195"/>
      <c r="I27" s="10"/>
    </row>
    <row r="28" spans="1:9" x14ac:dyDescent="0.2">
      <c r="A28" s="15">
        <v>17</v>
      </c>
      <c r="B28" s="17"/>
      <c r="C28" s="17">
        <v>0</v>
      </c>
      <c r="D28" s="72">
        <v>0</v>
      </c>
      <c r="E28" s="19" t="s">
        <v>281</v>
      </c>
      <c r="F28" s="72">
        <v>0</v>
      </c>
      <c r="G28" s="72">
        <v>0</v>
      </c>
      <c r="H28" s="72">
        <v>0</v>
      </c>
      <c r="I28" s="15">
        <v>15</v>
      </c>
    </row>
    <row r="29" spans="1:9" x14ac:dyDescent="0.2">
      <c r="A29" s="15">
        <v>18</v>
      </c>
      <c r="B29" s="17"/>
      <c r="C29" s="17"/>
      <c r="D29" s="72"/>
      <c r="E29" s="19">
        <v>18</v>
      </c>
      <c r="F29" s="72"/>
      <c r="G29" s="72"/>
      <c r="H29" s="72"/>
      <c r="I29" s="15">
        <v>16</v>
      </c>
    </row>
    <row r="30" spans="1:9" x14ac:dyDescent="0.2">
      <c r="A30" s="15">
        <v>19</v>
      </c>
      <c r="B30" s="17"/>
      <c r="C30" s="17"/>
      <c r="D30" s="72"/>
      <c r="E30" s="19">
        <v>19</v>
      </c>
      <c r="F30" s="72"/>
      <c r="G30" s="72"/>
      <c r="H30" s="72"/>
      <c r="I30" s="15">
        <v>17</v>
      </c>
    </row>
    <row r="31" spans="1:9" x14ac:dyDescent="0.2">
      <c r="A31" s="15">
        <v>20</v>
      </c>
      <c r="B31" s="17"/>
      <c r="C31" s="17"/>
      <c r="D31" s="72"/>
      <c r="E31" s="19">
        <v>20</v>
      </c>
      <c r="F31" s="72"/>
      <c r="G31" s="72"/>
      <c r="H31" s="72"/>
      <c r="I31" s="15">
        <v>18</v>
      </c>
    </row>
    <row r="32" spans="1:9" x14ac:dyDescent="0.2">
      <c r="A32" s="15">
        <v>21</v>
      </c>
      <c r="B32" s="17"/>
      <c r="C32" s="17"/>
      <c r="D32" s="72"/>
      <c r="E32" s="19">
        <v>21</v>
      </c>
      <c r="F32" s="72"/>
      <c r="G32" s="72"/>
      <c r="H32" s="72"/>
      <c r="I32" s="15">
        <v>19</v>
      </c>
    </row>
    <row r="33" spans="1:9" x14ac:dyDescent="0.2">
      <c r="A33" s="15">
        <v>22</v>
      </c>
      <c r="B33" s="17"/>
      <c r="C33" s="17"/>
      <c r="D33" s="72"/>
      <c r="E33" s="19">
        <v>22</v>
      </c>
      <c r="F33" s="72"/>
      <c r="G33" s="72"/>
      <c r="H33" s="72"/>
      <c r="I33" s="15">
        <v>20</v>
      </c>
    </row>
    <row r="34" spans="1:9" x14ac:dyDescent="0.2">
      <c r="A34" s="15">
        <v>23</v>
      </c>
      <c r="B34" s="17"/>
      <c r="C34" s="17">
        <v>0</v>
      </c>
      <c r="D34" s="72">
        <v>0</v>
      </c>
      <c r="E34" s="19" t="s">
        <v>239</v>
      </c>
      <c r="F34" s="72">
        <v>0</v>
      </c>
      <c r="G34" s="72">
        <v>0</v>
      </c>
      <c r="H34" s="72">
        <v>0</v>
      </c>
      <c r="I34" s="15">
        <v>21</v>
      </c>
    </row>
    <row r="35" spans="1:9" x14ac:dyDescent="0.2">
      <c r="A35" s="10" t="s">
        <v>3</v>
      </c>
      <c r="B35" s="188"/>
      <c r="C35" s="188"/>
      <c r="D35" s="188"/>
      <c r="E35" s="34" t="s">
        <v>18</v>
      </c>
      <c r="F35" s="195"/>
      <c r="G35" s="195"/>
      <c r="H35" s="195"/>
      <c r="I35" s="10" t="s">
        <v>3</v>
      </c>
    </row>
    <row r="36" spans="1:9" x14ac:dyDescent="0.2">
      <c r="A36" s="15">
        <v>24</v>
      </c>
      <c r="B36" s="80">
        <v>1300</v>
      </c>
      <c r="C36" s="80">
        <v>1300</v>
      </c>
      <c r="D36" s="79">
        <v>1300</v>
      </c>
      <c r="E36" s="19" t="s">
        <v>240</v>
      </c>
      <c r="F36" s="79">
        <v>1300</v>
      </c>
      <c r="G36" s="79">
        <v>1300</v>
      </c>
      <c r="H36" s="79">
        <v>1300</v>
      </c>
      <c r="I36" s="15">
        <v>22</v>
      </c>
    </row>
    <row r="37" spans="1:9" x14ac:dyDescent="0.2">
      <c r="A37" s="15">
        <v>25</v>
      </c>
      <c r="B37" s="80"/>
      <c r="C37" s="80"/>
      <c r="D37" s="79"/>
      <c r="E37" s="19">
        <v>25</v>
      </c>
      <c r="F37" s="79"/>
      <c r="G37" s="79"/>
      <c r="H37" s="79"/>
      <c r="I37" s="15">
        <v>23</v>
      </c>
    </row>
    <row r="38" spans="1:9" x14ac:dyDescent="0.2">
      <c r="A38" s="15">
        <v>26</v>
      </c>
      <c r="B38" s="80"/>
      <c r="C38" s="80"/>
      <c r="D38" s="79"/>
      <c r="E38" s="19">
        <v>26</v>
      </c>
      <c r="F38" s="79"/>
      <c r="G38" s="79"/>
      <c r="H38" s="79"/>
      <c r="I38" s="15">
        <v>24</v>
      </c>
    </row>
    <row r="39" spans="1:9" x14ac:dyDescent="0.2">
      <c r="A39" s="15">
        <v>27</v>
      </c>
      <c r="B39" s="81">
        <v>1300</v>
      </c>
      <c r="C39" s="81">
        <v>1300</v>
      </c>
      <c r="D39" s="79">
        <f>SUM(D36:D38)</f>
        <v>1300</v>
      </c>
      <c r="E39" s="19" t="s">
        <v>241</v>
      </c>
      <c r="F39" s="79">
        <f>SUM(F36:F38)</f>
        <v>1300</v>
      </c>
      <c r="G39" s="79">
        <f>SUM(G36:G38)</f>
        <v>1300</v>
      </c>
      <c r="H39" s="79">
        <f>SUM(H36:H38)</f>
        <v>1300</v>
      </c>
      <c r="I39" s="15">
        <v>25</v>
      </c>
    </row>
    <row r="40" spans="1:9" x14ac:dyDescent="0.2">
      <c r="A40" s="15">
        <v>28</v>
      </c>
      <c r="B40" s="62"/>
      <c r="C40" s="62"/>
      <c r="D40" s="79">
        <v>0</v>
      </c>
      <c r="E40" s="39" t="s">
        <v>242</v>
      </c>
      <c r="F40" s="79">
        <v>0</v>
      </c>
      <c r="G40" s="79">
        <v>0</v>
      </c>
      <c r="H40" s="79">
        <v>0</v>
      </c>
      <c r="I40" s="15"/>
    </row>
    <row r="41" spans="1:9" x14ac:dyDescent="0.2">
      <c r="A41" s="15">
        <v>29</v>
      </c>
      <c r="B41" s="17"/>
      <c r="C41" s="17"/>
      <c r="D41" s="87"/>
      <c r="E41" s="63" t="s">
        <v>256</v>
      </c>
      <c r="F41" s="87"/>
      <c r="G41" s="87"/>
      <c r="H41" s="87"/>
      <c r="I41" s="15">
        <v>26</v>
      </c>
    </row>
    <row r="42" spans="1:9" x14ac:dyDescent="0.2">
      <c r="A42" s="15">
        <v>30</v>
      </c>
      <c r="B42" s="37">
        <v>21006</v>
      </c>
      <c r="C42" s="37">
        <v>22657</v>
      </c>
      <c r="D42" s="88"/>
      <c r="E42" s="38" t="s">
        <v>244</v>
      </c>
      <c r="F42" s="88"/>
      <c r="G42" s="88"/>
      <c r="H42" s="88"/>
      <c r="I42" s="15">
        <v>27</v>
      </c>
    </row>
    <row r="43" spans="1:9" x14ac:dyDescent="0.2">
      <c r="A43" s="15">
        <v>31</v>
      </c>
      <c r="B43" s="17">
        <f>SUM(B16,B26,B34,B39,B42)</f>
        <v>30625</v>
      </c>
      <c r="C43" s="17">
        <f>SUM(C16,C26,C34,C39,C42)</f>
        <v>33073</v>
      </c>
      <c r="D43" s="89">
        <f>SUM(D16,D26,D34,D39)</f>
        <v>33225</v>
      </c>
      <c r="E43" s="19" t="s">
        <v>243</v>
      </c>
      <c r="F43" s="89">
        <f>SUM(F16,F26,F34,F39)</f>
        <v>36035</v>
      </c>
      <c r="G43" s="89">
        <f>SUM(G16,G26,G34,G39)</f>
        <v>36035</v>
      </c>
      <c r="H43" s="89">
        <f>SUM(H16,H26,H34,H39)</f>
        <v>36035</v>
      </c>
      <c r="I43" s="15">
        <v>28</v>
      </c>
    </row>
    <row r="44" spans="1:9" ht="15.75" x14ac:dyDescent="0.25">
      <c r="A44" s="1"/>
      <c r="B44" s="1"/>
      <c r="C44" s="1"/>
      <c r="D44" s="2"/>
      <c r="H44" s="26" t="s">
        <v>150</v>
      </c>
    </row>
  </sheetData>
  <mergeCells count="22">
    <mergeCell ref="B17:D17"/>
    <mergeCell ref="F17:H17"/>
    <mergeCell ref="B27:D27"/>
    <mergeCell ref="F27:H27"/>
    <mergeCell ref="B35:D35"/>
    <mergeCell ref="F35:H35"/>
    <mergeCell ref="F9:H9"/>
    <mergeCell ref="D1:F1"/>
    <mergeCell ref="D2:F2"/>
    <mergeCell ref="G3:I3"/>
    <mergeCell ref="D4:F4"/>
    <mergeCell ref="G4:I4"/>
    <mergeCell ref="D6:D8"/>
    <mergeCell ref="B9:D9"/>
    <mergeCell ref="A5:A8"/>
    <mergeCell ref="B5:D5"/>
    <mergeCell ref="E5:E8"/>
    <mergeCell ref="F5:H6"/>
    <mergeCell ref="I5:I8"/>
    <mergeCell ref="B6:C6"/>
    <mergeCell ref="B7:B8"/>
    <mergeCell ref="C7:C8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"/>
  <sheetViews>
    <sheetView workbookViewId="0">
      <selection activeCell="L39" sqref="L39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20"/>
      <c r="C2" s="120"/>
      <c r="D2" s="2"/>
      <c r="E2" s="5"/>
      <c r="G2" s="121"/>
      <c r="H2" s="121"/>
      <c r="I2" s="4"/>
    </row>
    <row r="3" spans="1:9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9" ht="15.75" x14ac:dyDescent="0.25">
      <c r="A4" s="1"/>
      <c r="B4" s="187" t="s">
        <v>25</v>
      </c>
      <c r="C4" s="120"/>
      <c r="D4" s="2"/>
      <c r="E4" s="5" t="s">
        <v>151</v>
      </c>
      <c r="F4" s="141" t="s">
        <v>37</v>
      </c>
      <c r="G4" s="121"/>
      <c r="H4" s="121"/>
      <c r="I4" s="7"/>
    </row>
    <row r="5" spans="1:9" ht="15.75" x14ac:dyDescent="0.25">
      <c r="A5" s="1"/>
      <c r="B5" s="120"/>
      <c r="C5" s="120"/>
      <c r="D5" s="2"/>
      <c r="E5" s="8"/>
      <c r="F5" s="228"/>
      <c r="G5" s="228"/>
      <c r="H5" s="228"/>
    </row>
    <row r="6" spans="1:9" ht="15" x14ac:dyDescent="0.2">
      <c r="A6" s="139"/>
      <c r="B6" s="182" t="s">
        <v>4</v>
      </c>
      <c r="C6" s="139"/>
      <c r="D6" s="139"/>
      <c r="E6" s="122" t="s">
        <v>26</v>
      </c>
      <c r="F6" s="135" t="s">
        <v>338</v>
      </c>
      <c r="G6" s="135"/>
      <c r="H6" s="135"/>
      <c r="I6" s="123"/>
    </row>
    <row r="7" spans="1:9" ht="15" x14ac:dyDescent="0.2">
      <c r="A7" s="139"/>
      <c r="B7" s="183" t="s">
        <v>6</v>
      </c>
      <c r="C7" s="132"/>
      <c r="D7" s="133" t="s">
        <v>331</v>
      </c>
      <c r="E7" s="123"/>
      <c r="F7" s="133" t="s">
        <v>27</v>
      </c>
      <c r="G7" s="133" t="s">
        <v>28</v>
      </c>
      <c r="H7" s="133" t="s">
        <v>29</v>
      </c>
      <c r="I7" s="123"/>
    </row>
    <row r="8" spans="1:9" x14ac:dyDescent="0.2">
      <c r="A8" s="139"/>
      <c r="B8" s="133" t="s">
        <v>337</v>
      </c>
      <c r="C8" s="133" t="s">
        <v>339</v>
      </c>
      <c r="D8" s="134"/>
      <c r="E8" s="123"/>
      <c r="F8" s="134"/>
      <c r="G8" s="135"/>
      <c r="H8" s="134"/>
      <c r="I8" s="123"/>
    </row>
    <row r="9" spans="1:9" x14ac:dyDescent="0.2">
      <c r="A9" s="139"/>
      <c r="B9" s="134"/>
      <c r="C9" s="134"/>
      <c r="D9" s="134"/>
      <c r="E9" s="123"/>
      <c r="F9" s="134"/>
      <c r="G9" s="135"/>
      <c r="H9" s="134"/>
      <c r="I9" s="123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72"/>
      <c r="E11" s="13" t="s">
        <v>30</v>
      </c>
      <c r="F11" s="72"/>
      <c r="G11" s="72"/>
      <c r="H11" s="72"/>
      <c r="I11" s="15">
        <v>1</v>
      </c>
    </row>
    <row r="12" spans="1:9" x14ac:dyDescent="0.2">
      <c r="A12" s="15">
        <v>2</v>
      </c>
      <c r="B12" s="17">
        <v>30431</v>
      </c>
      <c r="C12" s="17">
        <v>31841</v>
      </c>
      <c r="D12" s="79">
        <v>33230</v>
      </c>
      <c r="E12" s="13" t="s">
        <v>31</v>
      </c>
      <c r="F12" s="79">
        <v>34970</v>
      </c>
      <c r="G12" s="79">
        <v>34970</v>
      </c>
      <c r="H12" s="79">
        <v>34970</v>
      </c>
      <c r="I12" s="15">
        <v>2</v>
      </c>
    </row>
    <row r="13" spans="1:9" x14ac:dyDescent="0.2">
      <c r="A13" s="15">
        <v>3</v>
      </c>
      <c r="B13" s="17"/>
      <c r="C13" s="17"/>
      <c r="D13" s="79"/>
      <c r="E13" s="13" t="s">
        <v>32</v>
      </c>
      <c r="F13" s="79"/>
      <c r="G13" s="79"/>
      <c r="H13" s="79"/>
      <c r="I13" s="15">
        <v>3</v>
      </c>
    </row>
    <row r="14" spans="1:9" x14ac:dyDescent="0.2">
      <c r="A14" s="15">
        <v>4</v>
      </c>
      <c r="B14" s="17">
        <v>110</v>
      </c>
      <c r="C14" s="17">
        <v>106</v>
      </c>
      <c r="D14" s="79">
        <v>95</v>
      </c>
      <c r="E14" s="13" t="s">
        <v>33</v>
      </c>
      <c r="F14" s="79">
        <v>400</v>
      </c>
      <c r="G14" s="79">
        <v>400</v>
      </c>
      <c r="H14" s="79">
        <v>400</v>
      </c>
      <c r="I14" s="15">
        <v>4</v>
      </c>
    </row>
    <row r="15" spans="1:9" x14ac:dyDescent="0.2">
      <c r="A15" s="15">
        <v>5</v>
      </c>
      <c r="B15" s="17"/>
      <c r="C15" s="17"/>
      <c r="D15" s="79"/>
      <c r="E15" s="15" t="s">
        <v>65</v>
      </c>
      <c r="F15" s="79"/>
      <c r="G15" s="79"/>
      <c r="H15" s="79"/>
      <c r="I15" s="15">
        <v>5</v>
      </c>
    </row>
    <row r="16" spans="1:9" x14ac:dyDescent="0.2">
      <c r="A16" s="15">
        <v>6</v>
      </c>
      <c r="B16" s="17">
        <v>1300</v>
      </c>
      <c r="C16" s="17">
        <v>1300</v>
      </c>
      <c r="D16" s="79">
        <v>1300</v>
      </c>
      <c r="E16" s="19" t="s">
        <v>152</v>
      </c>
      <c r="F16" s="79">
        <v>1300</v>
      </c>
      <c r="G16" s="79">
        <v>1300</v>
      </c>
      <c r="H16" s="79">
        <v>1300</v>
      </c>
      <c r="I16" s="15">
        <v>6</v>
      </c>
    </row>
    <row r="17" spans="1:9" x14ac:dyDescent="0.2">
      <c r="A17" s="15">
        <v>7</v>
      </c>
      <c r="B17" s="17"/>
      <c r="C17" s="17"/>
      <c r="D17" s="79"/>
      <c r="E17" s="19">
        <v>7</v>
      </c>
      <c r="F17" s="79"/>
      <c r="G17" s="79"/>
      <c r="H17" s="79"/>
      <c r="I17" s="15">
        <v>7</v>
      </c>
    </row>
    <row r="18" spans="1:9" x14ac:dyDescent="0.2">
      <c r="A18" s="15">
        <v>8</v>
      </c>
      <c r="B18" s="17"/>
      <c r="C18" s="17"/>
      <c r="D18" s="79"/>
      <c r="E18" s="19">
        <v>8</v>
      </c>
      <c r="F18" s="79"/>
      <c r="G18" s="79"/>
      <c r="H18" s="79"/>
      <c r="I18" s="15">
        <v>8</v>
      </c>
    </row>
    <row r="19" spans="1:9" x14ac:dyDescent="0.2">
      <c r="A19" s="15">
        <v>9</v>
      </c>
      <c r="B19" s="17"/>
      <c r="C19" s="17"/>
      <c r="D19" s="79"/>
      <c r="E19" s="19">
        <v>9</v>
      </c>
      <c r="F19" s="79"/>
      <c r="G19" s="79"/>
      <c r="H19" s="79"/>
      <c r="I19" s="15">
        <v>9</v>
      </c>
    </row>
    <row r="20" spans="1:9" x14ac:dyDescent="0.2">
      <c r="A20" s="15">
        <v>10</v>
      </c>
      <c r="B20" s="17"/>
      <c r="C20" s="17"/>
      <c r="D20" s="79"/>
      <c r="E20" s="19">
        <v>10</v>
      </c>
      <c r="F20" s="79"/>
      <c r="G20" s="79"/>
      <c r="H20" s="79"/>
      <c r="I20" s="15">
        <v>10</v>
      </c>
    </row>
    <row r="21" spans="1:9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17"/>
      <c r="C22" s="17"/>
      <c r="D22" s="79"/>
      <c r="E22" s="19">
        <v>12</v>
      </c>
      <c r="F22" s="79"/>
      <c r="G22" s="79"/>
      <c r="H22" s="79"/>
      <c r="I22" s="15">
        <v>12</v>
      </c>
    </row>
    <row r="23" spans="1:9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9" x14ac:dyDescent="0.2">
      <c r="A24" s="15">
        <v>14</v>
      </c>
      <c r="B24" s="17"/>
      <c r="C24" s="17"/>
      <c r="D24" s="79"/>
      <c r="E24" s="19">
        <v>14</v>
      </c>
      <c r="F24" s="79"/>
      <c r="G24" s="79"/>
      <c r="H24" s="79"/>
      <c r="I24" s="15">
        <v>14</v>
      </c>
    </row>
    <row r="25" spans="1:9" x14ac:dyDescent="0.2">
      <c r="A25" s="15">
        <v>15</v>
      </c>
      <c r="B25" s="17"/>
      <c r="C25" s="17"/>
      <c r="D25" s="79"/>
      <c r="E25" s="19">
        <v>14</v>
      </c>
      <c r="F25" s="79"/>
      <c r="G25" s="79"/>
      <c r="H25" s="79"/>
      <c r="I25" s="15">
        <v>15</v>
      </c>
    </row>
    <row r="26" spans="1:9" x14ac:dyDescent="0.2">
      <c r="A26" s="15">
        <v>16</v>
      </c>
      <c r="B26" s="17"/>
      <c r="C26" s="17"/>
      <c r="D26" s="79"/>
      <c r="E26" s="19">
        <v>16</v>
      </c>
      <c r="F26" s="79"/>
      <c r="G26" s="79"/>
      <c r="H26" s="79"/>
      <c r="I26" s="15">
        <v>16</v>
      </c>
    </row>
    <row r="27" spans="1:9" x14ac:dyDescent="0.2">
      <c r="A27" s="15">
        <v>17</v>
      </c>
      <c r="B27" s="17"/>
      <c r="C27" s="17"/>
      <c r="D27" s="79"/>
      <c r="E27" s="19">
        <v>17</v>
      </c>
      <c r="F27" s="79"/>
      <c r="G27" s="79"/>
      <c r="H27" s="79"/>
      <c r="I27" s="15">
        <v>17</v>
      </c>
    </row>
    <row r="28" spans="1:9" x14ac:dyDescent="0.2">
      <c r="A28" s="15">
        <v>18</v>
      </c>
      <c r="B28" s="17"/>
      <c r="C28" s="17"/>
      <c r="D28" s="79"/>
      <c r="E28" s="19">
        <v>18</v>
      </c>
      <c r="F28" s="79"/>
      <c r="G28" s="79"/>
      <c r="H28" s="79"/>
      <c r="I28" s="15">
        <v>18</v>
      </c>
    </row>
    <row r="29" spans="1:9" x14ac:dyDescent="0.2">
      <c r="A29" s="15">
        <v>19</v>
      </c>
      <c r="B29" s="17"/>
      <c r="C29" s="17"/>
      <c r="D29" s="79"/>
      <c r="E29" s="19">
        <v>19</v>
      </c>
      <c r="F29" s="79"/>
      <c r="G29" s="79"/>
      <c r="H29" s="79"/>
      <c r="I29" s="15">
        <v>19</v>
      </c>
    </row>
    <row r="30" spans="1:9" x14ac:dyDescent="0.2">
      <c r="A30" s="15">
        <v>20</v>
      </c>
      <c r="B30" s="17"/>
      <c r="C30" s="17"/>
      <c r="D30" s="79"/>
      <c r="E30" s="19">
        <v>20</v>
      </c>
      <c r="F30" s="79"/>
      <c r="G30" s="79"/>
      <c r="H30" s="79"/>
      <c r="I30" s="15">
        <v>20</v>
      </c>
    </row>
    <row r="31" spans="1:9" x14ac:dyDescent="0.2">
      <c r="A31" s="15">
        <v>21</v>
      </c>
      <c r="B31" s="17"/>
      <c r="C31" s="17"/>
      <c r="D31" s="79"/>
      <c r="E31" s="19">
        <v>21</v>
      </c>
      <c r="F31" s="79"/>
      <c r="G31" s="79"/>
      <c r="H31" s="79"/>
      <c r="I31" s="15">
        <v>21</v>
      </c>
    </row>
    <row r="32" spans="1:9" x14ac:dyDescent="0.2">
      <c r="A32" s="15">
        <v>22</v>
      </c>
      <c r="B32" s="17"/>
      <c r="C32" s="17"/>
      <c r="D32" s="79"/>
      <c r="E32" s="19">
        <v>22</v>
      </c>
      <c r="F32" s="79"/>
      <c r="G32" s="79"/>
      <c r="H32" s="79"/>
      <c r="I32" s="15">
        <v>22</v>
      </c>
    </row>
    <row r="33" spans="1:9" x14ac:dyDescent="0.2">
      <c r="A33" s="15">
        <v>23</v>
      </c>
      <c r="B33" s="17">
        <f>SUM(B12:B32)</f>
        <v>31841</v>
      </c>
      <c r="C33" s="17">
        <f>SUM(C12:C32)</f>
        <v>33247</v>
      </c>
      <c r="D33" s="79">
        <f>SUM(D12:D32)</f>
        <v>34625</v>
      </c>
      <c r="E33" s="15" t="s">
        <v>257</v>
      </c>
      <c r="F33" s="79">
        <f>SUM(F12:F32)</f>
        <v>36670</v>
      </c>
      <c r="G33" s="79">
        <f>SUM(G12:G32)</f>
        <v>36670</v>
      </c>
      <c r="H33" s="79">
        <f>SUM(H12:H32)</f>
        <v>36670</v>
      </c>
      <c r="I33" s="15">
        <v>23</v>
      </c>
    </row>
    <row r="34" spans="1:9" x14ac:dyDescent="0.2">
      <c r="A34" s="15">
        <v>24</v>
      </c>
      <c r="B34" s="35"/>
      <c r="C34" s="35"/>
      <c r="D34" s="72"/>
      <c r="E34" s="15" t="s">
        <v>258</v>
      </c>
      <c r="F34" s="72"/>
      <c r="G34" s="72"/>
      <c r="H34" s="72"/>
      <c r="I34" s="15">
        <v>24</v>
      </c>
    </row>
    <row r="35" spans="1:9" x14ac:dyDescent="0.2">
      <c r="A35" s="15">
        <v>25</v>
      </c>
      <c r="B35" s="17"/>
      <c r="C35" s="17"/>
      <c r="D35" s="87"/>
      <c r="E35" s="15" t="s">
        <v>259</v>
      </c>
      <c r="F35" s="87"/>
      <c r="G35" s="87"/>
      <c r="H35" s="87"/>
      <c r="I35" s="15">
        <v>25</v>
      </c>
    </row>
    <row r="36" spans="1:9" x14ac:dyDescent="0.2">
      <c r="A36" s="15">
        <v>26</v>
      </c>
      <c r="B36" s="17">
        <f>SUM(B12:B32)</f>
        <v>31841</v>
      </c>
      <c r="C36" s="17">
        <f>SUM(C12:C32)</f>
        <v>33247</v>
      </c>
      <c r="D36" s="79">
        <f>SUM(D12:D32)</f>
        <v>34625</v>
      </c>
      <c r="E36" s="15" t="s">
        <v>154</v>
      </c>
      <c r="F36" s="79">
        <f>SUM(F12:F32)</f>
        <v>36670</v>
      </c>
      <c r="G36" s="79">
        <f>SUM(G12:G32)</f>
        <v>36670</v>
      </c>
      <c r="H36" s="79">
        <f>SUM(H12:H32)</f>
        <v>36670</v>
      </c>
      <c r="I36" s="15">
        <v>26</v>
      </c>
    </row>
    <row r="37" spans="1:9" ht="15" hidden="1" x14ac:dyDescent="0.2">
      <c r="A37" s="97"/>
      <c r="B37" s="97"/>
      <c r="C37" s="97"/>
      <c r="D37" s="79">
        <f>SUM(D34:D35)</f>
        <v>0</v>
      </c>
      <c r="E37" s="13" t="s">
        <v>36</v>
      </c>
      <c r="F37" s="76"/>
      <c r="G37" s="76"/>
      <c r="H37" s="76"/>
      <c r="I37" s="76"/>
    </row>
    <row r="38" spans="1:9" ht="15.75" x14ac:dyDescent="0.25">
      <c r="A38" s="1"/>
      <c r="B38" s="1"/>
      <c r="C38" s="1"/>
      <c r="D38" s="2"/>
      <c r="H38" s="26" t="s">
        <v>153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5"/>
  <sheetViews>
    <sheetView topLeftCell="A2" workbookViewId="0">
      <selection activeCell="H41" sqref="H41:H42"/>
    </sheetView>
  </sheetViews>
  <sheetFormatPr defaultRowHeight="12.75" x14ac:dyDescent="0.2"/>
  <cols>
    <col min="1" max="1" width="3.7109375" customWidth="1"/>
    <col min="2" max="4" width="13.7109375" customWidth="1"/>
    <col min="5" max="5" width="38.7109375" customWidth="1"/>
    <col min="6" max="8" width="13.7109375" customWidth="1"/>
    <col min="9" max="9" width="3.7109375" customWidth="1"/>
  </cols>
  <sheetData>
    <row r="1" spans="1:9" ht="15.75" x14ac:dyDescent="0.25">
      <c r="B1" s="1"/>
      <c r="C1" s="1"/>
      <c r="D1" s="140" t="s">
        <v>0</v>
      </c>
      <c r="E1" s="140"/>
      <c r="F1" s="140"/>
    </row>
    <row r="2" spans="1:9" ht="15.75" x14ac:dyDescent="0.25">
      <c r="B2" s="27" t="s">
        <v>1</v>
      </c>
      <c r="C2" s="1"/>
      <c r="D2" s="140" t="s">
        <v>151</v>
      </c>
      <c r="E2" s="140"/>
      <c r="F2" s="140"/>
    </row>
    <row r="3" spans="1:9" ht="15.75" x14ac:dyDescent="0.25">
      <c r="B3" s="27" t="s">
        <v>2</v>
      </c>
      <c r="C3" s="1"/>
      <c r="G3" s="185" t="s">
        <v>37</v>
      </c>
      <c r="H3" s="186"/>
      <c r="I3" s="186"/>
    </row>
    <row r="4" spans="1:9" ht="15" x14ac:dyDescent="0.2"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98"/>
      <c r="B5" s="138" t="s">
        <v>4</v>
      </c>
      <c r="C5" s="139"/>
      <c r="D5" s="139"/>
      <c r="E5" s="150" t="s">
        <v>5</v>
      </c>
      <c r="F5" s="153" t="s">
        <v>338</v>
      </c>
      <c r="G5" s="154"/>
      <c r="H5" s="155"/>
      <c r="I5" s="128"/>
    </row>
    <row r="6" spans="1:9" ht="15" x14ac:dyDescent="0.2">
      <c r="A6" s="98"/>
      <c r="B6" s="131" t="s">
        <v>6</v>
      </c>
      <c r="C6" s="132"/>
      <c r="D6" s="133" t="s">
        <v>331</v>
      </c>
      <c r="E6" s="151"/>
      <c r="F6" s="156"/>
      <c r="G6" s="152"/>
      <c r="H6" s="157"/>
      <c r="I6" s="129"/>
    </row>
    <row r="7" spans="1:9" x14ac:dyDescent="0.2">
      <c r="A7" s="103"/>
      <c r="B7" s="136" t="s">
        <v>337</v>
      </c>
      <c r="C7" s="133" t="s">
        <v>339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03"/>
      <c r="B8" s="137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2"/>
      <c r="B9" s="229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76">
        <v>1</v>
      </c>
      <c r="B10" s="75"/>
      <c r="C10" s="17"/>
      <c r="D10" s="17"/>
      <c r="E10" s="19">
        <v>1</v>
      </c>
      <c r="F10" s="17"/>
      <c r="G10" s="17"/>
      <c r="H10" s="17"/>
      <c r="I10" s="15">
        <v>1</v>
      </c>
    </row>
    <row r="11" spans="1:9" x14ac:dyDescent="0.2">
      <c r="A11" s="76">
        <v>2</v>
      </c>
      <c r="B11" s="75"/>
      <c r="C11" s="17"/>
      <c r="D11" s="17"/>
      <c r="E11" s="19">
        <v>2</v>
      </c>
      <c r="F11" s="17"/>
      <c r="G11" s="17"/>
      <c r="H11" s="17"/>
      <c r="I11" s="15">
        <v>2</v>
      </c>
    </row>
    <row r="12" spans="1:9" x14ac:dyDescent="0.2">
      <c r="A12" s="76">
        <v>3</v>
      </c>
      <c r="B12" s="75"/>
      <c r="C12" s="17"/>
      <c r="D12" s="17"/>
      <c r="E12" s="19">
        <v>3</v>
      </c>
      <c r="F12" s="17"/>
      <c r="G12" s="17"/>
      <c r="H12" s="17"/>
      <c r="I12" s="15">
        <v>3</v>
      </c>
    </row>
    <row r="13" spans="1:9" x14ac:dyDescent="0.2">
      <c r="A13" s="76">
        <v>4</v>
      </c>
      <c r="B13" s="75"/>
      <c r="C13" s="17"/>
      <c r="D13" s="17"/>
      <c r="E13" s="19">
        <v>4</v>
      </c>
      <c r="F13" s="17"/>
      <c r="G13" s="17"/>
      <c r="H13" s="17"/>
      <c r="I13" s="15">
        <v>4</v>
      </c>
    </row>
    <row r="14" spans="1:9" x14ac:dyDescent="0.2">
      <c r="A14" s="76">
        <v>5</v>
      </c>
      <c r="B14" s="75"/>
      <c r="C14" s="17"/>
      <c r="D14" s="17"/>
      <c r="E14" s="19">
        <v>5</v>
      </c>
      <c r="F14" s="17"/>
      <c r="G14" s="17"/>
      <c r="H14" s="17"/>
      <c r="I14" s="15">
        <v>5</v>
      </c>
    </row>
    <row r="15" spans="1:9" x14ac:dyDescent="0.2">
      <c r="A15" s="76">
        <v>6</v>
      </c>
      <c r="B15" s="75"/>
      <c r="C15" s="17"/>
      <c r="D15" s="17"/>
      <c r="E15" s="19">
        <v>6</v>
      </c>
      <c r="F15" s="17"/>
      <c r="G15" s="17"/>
      <c r="H15" s="17"/>
      <c r="I15" s="15">
        <v>6</v>
      </c>
    </row>
    <row r="16" spans="1:9" x14ac:dyDescent="0.2">
      <c r="A16" s="76">
        <v>7</v>
      </c>
      <c r="B16" s="75"/>
      <c r="C16" s="17"/>
      <c r="D16" s="17"/>
      <c r="E16" s="19" t="s">
        <v>251</v>
      </c>
      <c r="F16" s="17"/>
      <c r="G16" s="17"/>
      <c r="H16" s="17"/>
      <c r="I16" s="15">
        <v>7</v>
      </c>
    </row>
    <row r="17" spans="1:9" x14ac:dyDescent="0.2">
      <c r="A17" s="76"/>
      <c r="B17" s="164"/>
      <c r="C17" s="188"/>
      <c r="D17" s="188"/>
      <c r="E17" s="34" t="s">
        <v>16</v>
      </c>
      <c r="F17" s="188"/>
      <c r="G17" s="188"/>
      <c r="H17" s="188"/>
      <c r="I17" s="10" t="s">
        <v>3</v>
      </c>
    </row>
    <row r="18" spans="1:9" x14ac:dyDescent="0.2">
      <c r="A18" s="76">
        <v>8</v>
      </c>
      <c r="B18" s="17"/>
      <c r="C18" s="17"/>
      <c r="D18" s="17"/>
      <c r="E18" s="19" t="s">
        <v>190</v>
      </c>
      <c r="F18" s="17"/>
      <c r="G18" s="17"/>
      <c r="H18" s="17"/>
      <c r="I18" s="15">
        <v>8</v>
      </c>
    </row>
    <row r="19" spans="1:9" x14ac:dyDescent="0.2">
      <c r="A19" s="76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</row>
    <row r="20" spans="1:9" x14ac:dyDescent="0.2">
      <c r="A20" s="76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</row>
    <row r="21" spans="1:9" x14ac:dyDescent="0.2">
      <c r="A21" s="76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</row>
    <row r="22" spans="1:9" x14ac:dyDescent="0.2">
      <c r="A22" s="76">
        <v>12</v>
      </c>
      <c r="B22" s="17"/>
      <c r="C22" s="17"/>
      <c r="D22" s="17"/>
      <c r="E22" s="19">
        <v>12</v>
      </c>
      <c r="F22" s="17"/>
      <c r="G22" s="17"/>
      <c r="H22" s="17"/>
      <c r="I22" s="15">
        <v>12</v>
      </c>
    </row>
    <row r="23" spans="1:9" x14ac:dyDescent="0.2">
      <c r="A23" s="76">
        <v>13</v>
      </c>
      <c r="B23" s="17"/>
      <c r="C23" s="17"/>
      <c r="D23" s="17"/>
      <c r="E23" s="19">
        <v>13</v>
      </c>
      <c r="F23" s="17"/>
      <c r="G23" s="17"/>
      <c r="H23" s="17"/>
      <c r="I23" s="15">
        <v>13</v>
      </c>
    </row>
    <row r="24" spans="1:9" x14ac:dyDescent="0.2">
      <c r="A24" s="76">
        <v>14</v>
      </c>
      <c r="B24" s="17"/>
      <c r="C24" s="17"/>
      <c r="D24" s="17"/>
      <c r="E24" s="19" t="s">
        <v>67</v>
      </c>
      <c r="F24" s="17"/>
      <c r="G24" s="17"/>
      <c r="H24" s="17"/>
      <c r="I24" s="15">
        <v>14</v>
      </c>
    </row>
    <row r="25" spans="1:9" x14ac:dyDescent="0.2">
      <c r="A25" s="76"/>
      <c r="B25" s="164"/>
      <c r="C25" s="188"/>
      <c r="D25" s="188"/>
      <c r="E25" s="34" t="s">
        <v>17</v>
      </c>
      <c r="F25" s="188"/>
      <c r="G25" s="188"/>
      <c r="H25" s="188"/>
      <c r="I25" s="10"/>
    </row>
    <row r="26" spans="1:9" x14ac:dyDescent="0.2">
      <c r="A26" s="76">
        <v>15</v>
      </c>
      <c r="B26" s="75"/>
      <c r="C26" s="17"/>
      <c r="D26" s="17"/>
      <c r="E26" s="19">
        <v>15</v>
      </c>
      <c r="F26" s="17"/>
      <c r="G26" s="17"/>
      <c r="H26" s="17"/>
      <c r="I26" s="15">
        <v>15</v>
      </c>
    </row>
    <row r="27" spans="1:9" x14ac:dyDescent="0.2">
      <c r="A27" s="76">
        <v>16</v>
      </c>
      <c r="B27" s="75"/>
      <c r="C27" s="17"/>
      <c r="D27" s="17"/>
      <c r="E27" s="19">
        <v>16</v>
      </c>
      <c r="F27" s="17"/>
      <c r="G27" s="17"/>
      <c r="H27" s="17"/>
      <c r="I27" s="15">
        <v>16</v>
      </c>
    </row>
    <row r="28" spans="1:9" x14ac:dyDescent="0.2">
      <c r="A28" s="76">
        <v>17</v>
      </c>
      <c r="B28" s="75"/>
      <c r="C28" s="17"/>
      <c r="D28" s="17"/>
      <c r="E28" s="19">
        <v>17</v>
      </c>
      <c r="F28" s="17"/>
      <c r="G28" s="17"/>
      <c r="H28" s="17"/>
      <c r="I28" s="15">
        <v>17</v>
      </c>
    </row>
    <row r="29" spans="1:9" x14ac:dyDescent="0.2">
      <c r="A29" s="76">
        <v>18</v>
      </c>
      <c r="B29" s="75"/>
      <c r="C29" s="17"/>
      <c r="D29" s="17"/>
      <c r="E29" s="19">
        <v>18</v>
      </c>
      <c r="F29" s="17"/>
      <c r="G29" s="17"/>
      <c r="H29" s="17"/>
      <c r="I29" s="15">
        <v>18</v>
      </c>
    </row>
    <row r="30" spans="1:9" x14ac:dyDescent="0.2">
      <c r="A30" s="76">
        <v>19</v>
      </c>
      <c r="B30" s="75"/>
      <c r="C30" s="17"/>
      <c r="D30" s="17"/>
      <c r="E30" s="19">
        <v>19</v>
      </c>
      <c r="F30" s="17"/>
      <c r="G30" s="17"/>
      <c r="H30" s="17"/>
      <c r="I30" s="15">
        <v>19</v>
      </c>
    </row>
    <row r="31" spans="1:9" x14ac:dyDescent="0.2">
      <c r="A31" s="76">
        <v>20</v>
      </c>
      <c r="B31" s="75"/>
      <c r="C31" s="17"/>
      <c r="D31" s="17"/>
      <c r="E31" s="19">
        <v>20</v>
      </c>
      <c r="F31" s="17"/>
      <c r="G31" s="17"/>
      <c r="H31" s="17"/>
      <c r="I31" s="15">
        <v>20</v>
      </c>
    </row>
    <row r="32" spans="1:9" x14ac:dyDescent="0.2">
      <c r="A32" s="76">
        <v>21</v>
      </c>
      <c r="B32" s="75"/>
      <c r="C32" s="17"/>
      <c r="D32" s="17"/>
      <c r="E32" s="19" t="s">
        <v>68</v>
      </c>
      <c r="F32" s="17"/>
      <c r="G32" s="17"/>
      <c r="H32" s="17"/>
      <c r="I32" s="15">
        <v>21</v>
      </c>
    </row>
    <row r="33" spans="1:9" x14ac:dyDescent="0.2">
      <c r="A33" s="76"/>
      <c r="B33" s="164"/>
      <c r="C33" s="188"/>
      <c r="D33" s="188"/>
      <c r="E33" s="34" t="s">
        <v>18</v>
      </c>
      <c r="F33" s="188"/>
      <c r="G33" s="188"/>
      <c r="H33" s="188"/>
      <c r="I33" s="10" t="s">
        <v>3</v>
      </c>
    </row>
    <row r="34" spans="1:9" x14ac:dyDescent="0.2">
      <c r="A34" s="76">
        <v>22</v>
      </c>
      <c r="B34" s="75"/>
      <c r="C34" s="17"/>
      <c r="D34" s="17"/>
      <c r="E34" s="19">
        <v>22</v>
      </c>
      <c r="F34" s="17"/>
      <c r="G34" s="17"/>
      <c r="H34" s="17"/>
      <c r="I34" s="15">
        <v>22</v>
      </c>
    </row>
    <row r="35" spans="1:9" x14ac:dyDescent="0.2">
      <c r="A35" s="76">
        <v>23</v>
      </c>
      <c r="B35" s="75"/>
      <c r="C35" s="17"/>
      <c r="D35" s="17"/>
      <c r="E35" s="19">
        <v>23</v>
      </c>
      <c r="F35" s="17"/>
      <c r="G35" s="17"/>
      <c r="H35" s="17"/>
      <c r="I35" s="15">
        <v>23</v>
      </c>
    </row>
    <row r="36" spans="1:9" x14ac:dyDescent="0.2">
      <c r="A36" s="76">
        <v>24</v>
      </c>
      <c r="B36" s="75"/>
      <c r="C36" s="17"/>
      <c r="D36" s="17"/>
      <c r="E36" s="19">
        <v>24</v>
      </c>
      <c r="F36" s="17"/>
      <c r="G36" s="17"/>
      <c r="H36" s="17"/>
      <c r="I36" s="15">
        <v>24</v>
      </c>
    </row>
    <row r="37" spans="1:9" x14ac:dyDescent="0.2">
      <c r="A37" s="76">
        <v>25</v>
      </c>
      <c r="B37" s="99"/>
      <c r="C37" s="37"/>
      <c r="D37" s="37"/>
      <c r="E37" s="19" t="s">
        <v>98</v>
      </c>
      <c r="F37" s="37"/>
      <c r="G37" s="37"/>
      <c r="H37" s="37"/>
      <c r="I37" s="15">
        <v>25</v>
      </c>
    </row>
    <row r="38" spans="1:9" x14ac:dyDescent="0.2">
      <c r="A38" s="76">
        <v>26</v>
      </c>
      <c r="B38" s="62"/>
      <c r="C38" s="62"/>
      <c r="D38" s="37"/>
      <c r="E38" s="39" t="s">
        <v>71</v>
      </c>
      <c r="F38" s="37"/>
      <c r="G38" s="37"/>
      <c r="H38" s="37"/>
      <c r="I38" s="15">
        <v>26</v>
      </c>
    </row>
    <row r="39" spans="1:9" x14ac:dyDescent="0.2">
      <c r="A39" s="76">
        <v>27</v>
      </c>
      <c r="B39" s="17"/>
      <c r="C39" s="17"/>
      <c r="D39" s="35"/>
      <c r="E39" s="100" t="s">
        <v>252</v>
      </c>
      <c r="F39" s="35"/>
      <c r="G39" s="35"/>
      <c r="H39" s="35"/>
      <c r="I39" s="15">
        <v>27</v>
      </c>
    </row>
    <row r="40" spans="1:9" hidden="1" x14ac:dyDescent="0.2">
      <c r="A40" s="76"/>
      <c r="B40" s="17"/>
      <c r="C40" s="17"/>
      <c r="D40" s="95"/>
      <c r="E40" s="101"/>
      <c r="F40" s="96"/>
      <c r="G40" s="96"/>
      <c r="H40" s="35"/>
      <c r="I40" s="15"/>
    </row>
    <row r="41" spans="1:9" ht="14.1" customHeight="1" x14ac:dyDescent="0.2">
      <c r="A41" s="76">
        <v>28</v>
      </c>
      <c r="B41" s="37">
        <v>31841</v>
      </c>
      <c r="C41" s="37">
        <v>33247</v>
      </c>
      <c r="D41" s="99">
        <v>34625</v>
      </c>
      <c r="E41" s="38" t="s">
        <v>72</v>
      </c>
      <c r="F41" s="99">
        <v>36670</v>
      </c>
      <c r="G41" s="99">
        <v>36670</v>
      </c>
      <c r="H41" s="99">
        <v>36670</v>
      </c>
      <c r="I41" s="15">
        <v>28</v>
      </c>
    </row>
    <row r="42" spans="1:9" x14ac:dyDescent="0.2">
      <c r="A42" s="98">
        <v>29</v>
      </c>
      <c r="B42" s="17">
        <v>31841</v>
      </c>
      <c r="C42" s="17">
        <v>33247</v>
      </c>
      <c r="D42" s="17">
        <v>34625</v>
      </c>
      <c r="E42" s="19" t="s">
        <v>99</v>
      </c>
      <c r="F42" s="17">
        <v>36670</v>
      </c>
      <c r="G42" s="17">
        <v>36670</v>
      </c>
      <c r="H42" s="17">
        <v>36670</v>
      </c>
      <c r="I42" s="112">
        <v>29</v>
      </c>
    </row>
    <row r="43" spans="1:9" ht="15" hidden="1" x14ac:dyDescent="0.2">
      <c r="A43" s="76"/>
      <c r="B43" s="97"/>
      <c r="C43" s="97"/>
      <c r="D43" s="76"/>
      <c r="E43" s="76"/>
      <c r="F43" s="76"/>
      <c r="G43" s="76"/>
      <c r="H43" s="76"/>
      <c r="I43" s="76"/>
    </row>
    <row r="44" spans="1:9" ht="15" x14ac:dyDescent="0.35">
      <c r="H44" s="110" t="s">
        <v>276</v>
      </c>
    </row>
    <row r="45" spans="1:9" x14ac:dyDescent="0.2">
      <c r="H45" s="104"/>
    </row>
  </sheetData>
  <mergeCells count="21">
    <mergeCell ref="B33:D33"/>
    <mergeCell ref="F33:H33"/>
    <mergeCell ref="B9:D9"/>
    <mergeCell ref="F9:H9"/>
    <mergeCell ref="B17:D17"/>
    <mergeCell ref="F17:H17"/>
    <mergeCell ref="B25:D25"/>
    <mergeCell ref="F25:H25"/>
    <mergeCell ref="B6:C6"/>
    <mergeCell ref="D6:D8"/>
    <mergeCell ref="B7:B8"/>
    <mergeCell ref="C7:C8"/>
    <mergeCell ref="B5:D5"/>
    <mergeCell ref="E5:E8"/>
    <mergeCell ref="D1:F1"/>
    <mergeCell ref="D2:F2"/>
    <mergeCell ref="G3:I3"/>
    <mergeCell ref="D4:F4"/>
    <mergeCell ref="G4:I4"/>
    <mergeCell ref="I5:I8"/>
    <mergeCell ref="F5:H6"/>
  </mergeCells>
  <phoneticPr fontId="15" type="noConversion"/>
  <pageMargins left="0.25" right="0.25" top="0.25" bottom="0.25" header="0.25" footer="0.2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1"/>
  <sheetViews>
    <sheetView workbookViewId="0">
      <selection activeCell="M39" sqref="M39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8" x14ac:dyDescent="0.25">
      <c r="A1" s="1"/>
      <c r="B1" s="187" t="s">
        <v>1</v>
      </c>
      <c r="C1" s="120"/>
      <c r="D1" s="2"/>
      <c r="E1" s="55" t="s">
        <v>24</v>
      </c>
      <c r="G1" s="121"/>
      <c r="H1" s="121"/>
      <c r="I1" s="4"/>
    </row>
    <row r="2" spans="1:9" ht="15.75" x14ac:dyDescent="0.25">
      <c r="A2" s="1"/>
      <c r="B2" s="187" t="s">
        <v>25</v>
      </c>
      <c r="C2" s="120"/>
      <c r="D2" s="2"/>
      <c r="E2" s="5" t="s">
        <v>155</v>
      </c>
      <c r="F2" s="185" t="s">
        <v>37</v>
      </c>
      <c r="G2" s="186"/>
      <c r="H2" s="186"/>
      <c r="I2" s="7"/>
    </row>
    <row r="3" spans="1:9" ht="15.75" x14ac:dyDescent="0.25">
      <c r="A3" s="1"/>
      <c r="B3" s="120"/>
      <c r="C3" s="120"/>
      <c r="D3" s="2"/>
      <c r="E3" s="8"/>
      <c r="F3" s="184"/>
      <c r="G3" s="184"/>
      <c r="H3" s="184"/>
    </row>
    <row r="4" spans="1:9" ht="15" x14ac:dyDescent="0.2">
      <c r="A4" s="144"/>
      <c r="B4" s="182" t="s">
        <v>4</v>
      </c>
      <c r="C4" s="139"/>
      <c r="D4" s="139"/>
      <c r="E4" s="122" t="s">
        <v>26</v>
      </c>
      <c r="F4" s="125" t="s">
        <v>338</v>
      </c>
      <c r="G4" s="126"/>
      <c r="H4" s="127"/>
      <c r="I4" s="128"/>
    </row>
    <row r="5" spans="1:9" ht="15" x14ac:dyDescent="0.2">
      <c r="A5" s="145"/>
      <c r="B5" s="183" t="s">
        <v>6</v>
      </c>
      <c r="C5" s="132"/>
      <c r="D5" s="133" t="s">
        <v>331</v>
      </c>
      <c r="E5" s="123"/>
      <c r="F5" s="133" t="s">
        <v>27</v>
      </c>
      <c r="G5" s="133" t="s">
        <v>28</v>
      </c>
      <c r="H5" s="133" t="s">
        <v>29</v>
      </c>
      <c r="I5" s="129"/>
    </row>
    <row r="6" spans="1:9" x14ac:dyDescent="0.2">
      <c r="A6" s="145"/>
      <c r="B6" s="180" t="s">
        <v>337</v>
      </c>
      <c r="C6" s="133" t="s">
        <v>339</v>
      </c>
      <c r="D6" s="134"/>
      <c r="E6" s="123"/>
      <c r="F6" s="134"/>
      <c r="G6" s="135"/>
      <c r="H6" s="134"/>
      <c r="I6" s="129"/>
    </row>
    <row r="7" spans="1:9" x14ac:dyDescent="0.2">
      <c r="A7" s="146"/>
      <c r="B7" s="181"/>
      <c r="C7" s="134"/>
      <c r="D7" s="134"/>
      <c r="E7" s="123"/>
      <c r="F7" s="134"/>
      <c r="G7" s="135"/>
      <c r="H7" s="134"/>
      <c r="I7" s="130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">
      <c r="A9" s="15">
        <v>1</v>
      </c>
      <c r="B9" s="17"/>
      <c r="C9" s="17"/>
      <c r="D9" s="72"/>
      <c r="E9" s="13" t="s">
        <v>30</v>
      </c>
      <c r="F9" s="72"/>
      <c r="G9" s="72"/>
      <c r="H9" s="72"/>
      <c r="I9" s="15">
        <v>1</v>
      </c>
    </row>
    <row r="10" spans="1:9" x14ac:dyDescent="0.2">
      <c r="A10" s="15">
        <v>2</v>
      </c>
      <c r="B10" s="17">
        <v>14481</v>
      </c>
      <c r="C10" s="17">
        <v>13202</v>
      </c>
      <c r="D10" s="79">
        <v>17622</v>
      </c>
      <c r="E10" s="13" t="s">
        <v>31</v>
      </c>
      <c r="F10" s="79">
        <v>20960</v>
      </c>
      <c r="G10" s="79">
        <v>20960</v>
      </c>
      <c r="H10" s="79">
        <v>20960</v>
      </c>
      <c r="I10" s="15">
        <v>2</v>
      </c>
    </row>
    <row r="11" spans="1:9" x14ac:dyDescent="0.2">
      <c r="A11" s="15">
        <v>3</v>
      </c>
      <c r="B11" s="17"/>
      <c r="C11" s="17"/>
      <c r="D11" s="79"/>
      <c r="E11" s="13" t="s">
        <v>32</v>
      </c>
      <c r="F11" s="79"/>
      <c r="G11" s="79"/>
      <c r="H11" s="79"/>
      <c r="I11" s="15">
        <v>3</v>
      </c>
    </row>
    <row r="12" spans="1:9" x14ac:dyDescent="0.2">
      <c r="A12" s="15">
        <v>4</v>
      </c>
      <c r="B12" s="17">
        <v>138</v>
      </c>
      <c r="C12" s="17">
        <v>424</v>
      </c>
      <c r="D12" s="79">
        <v>385</v>
      </c>
      <c r="E12" s="13" t="s">
        <v>33</v>
      </c>
      <c r="F12" s="79">
        <v>1700</v>
      </c>
      <c r="G12" s="79">
        <v>1700</v>
      </c>
      <c r="H12" s="79">
        <v>1700</v>
      </c>
      <c r="I12" s="15">
        <v>4</v>
      </c>
    </row>
    <row r="13" spans="1:9" x14ac:dyDescent="0.2">
      <c r="A13" s="15">
        <v>5</v>
      </c>
      <c r="B13" s="17"/>
      <c r="C13" s="17"/>
      <c r="D13" s="79"/>
      <c r="E13" s="15" t="s">
        <v>292</v>
      </c>
      <c r="F13" s="79"/>
      <c r="G13" s="79"/>
      <c r="H13" s="79"/>
      <c r="I13" s="15">
        <v>5</v>
      </c>
    </row>
    <row r="14" spans="1:9" x14ac:dyDescent="0.2">
      <c r="A14" s="15">
        <v>6</v>
      </c>
      <c r="B14" s="17">
        <v>29857</v>
      </c>
      <c r="C14" s="17">
        <v>31547</v>
      </c>
      <c r="D14" s="79">
        <v>28735</v>
      </c>
      <c r="E14" s="19" t="s">
        <v>156</v>
      </c>
      <c r="F14" s="79">
        <v>30435</v>
      </c>
      <c r="G14" s="79">
        <v>30435</v>
      </c>
      <c r="H14" s="79">
        <v>30435</v>
      </c>
      <c r="I14" s="15">
        <v>6</v>
      </c>
    </row>
    <row r="15" spans="1:9" x14ac:dyDescent="0.2">
      <c r="A15" s="15">
        <v>7</v>
      </c>
      <c r="B15" s="17"/>
      <c r="C15" s="17">
        <v>67775</v>
      </c>
      <c r="D15" s="79">
        <v>100000</v>
      </c>
      <c r="E15" s="19" t="s">
        <v>157</v>
      </c>
      <c r="F15" s="79">
        <v>250000</v>
      </c>
      <c r="G15" s="79">
        <v>250000</v>
      </c>
      <c r="H15" s="79">
        <v>250000</v>
      </c>
      <c r="I15" s="15">
        <v>7</v>
      </c>
    </row>
    <row r="16" spans="1:9" x14ac:dyDescent="0.2">
      <c r="A16" s="15">
        <v>8</v>
      </c>
      <c r="B16" s="17">
        <v>95</v>
      </c>
      <c r="C16" s="17">
        <v>409</v>
      </c>
      <c r="D16" s="79">
        <v>500</v>
      </c>
      <c r="E16" s="19" t="s">
        <v>274</v>
      </c>
      <c r="F16" s="79">
        <v>500</v>
      </c>
      <c r="G16" s="79">
        <v>500</v>
      </c>
      <c r="H16" s="79">
        <v>500</v>
      </c>
      <c r="I16" s="15">
        <v>8</v>
      </c>
    </row>
    <row r="17" spans="1:9" x14ac:dyDescent="0.2">
      <c r="A17" s="15">
        <v>9</v>
      </c>
      <c r="B17" s="17"/>
      <c r="C17" s="17"/>
      <c r="D17" s="79"/>
      <c r="E17" s="19">
        <v>9</v>
      </c>
      <c r="F17" s="79"/>
      <c r="G17" s="79"/>
      <c r="H17" s="79"/>
      <c r="I17" s="15">
        <v>9</v>
      </c>
    </row>
    <row r="18" spans="1:9" x14ac:dyDescent="0.2">
      <c r="A18" s="15">
        <v>10</v>
      </c>
      <c r="B18" s="17"/>
      <c r="C18" s="17"/>
      <c r="D18" s="79"/>
      <c r="E18" s="19">
        <v>10</v>
      </c>
      <c r="F18" s="79"/>
      <c r="G18" s="79"/>
      <c r="H18" s="79"/>
      <c r="I18" s="15">
        <v>10</v>
      </c>
    </row>
    <row r="19" spans="1:9" x14ac:dyDescent="0.2">
      <c r="A19" s="15">
        <v>11</v>
      </c>
      <c r="B19" s="17"/>
      <c r="C19" s="17"/>
      <c r="D19" s="79"/>
      <c r="E19" s="19" t="s">
        <v>293</v>
      </c>
      <c r="F19" s="79"/>
      <c r="G19" s="79"/>
      <c r="H19" s="79"/>
      <c r="I19" s="15">
        <v>11</v>
      </c>
    </row>
    <row r="20" spans="1:9" x14ac:dyDescent="0.2">
      <c r="A20" s="15">
        <v>12</v>
      </c>
      <c r="B20" s="17"/>
      <c r="C20" s="17">
        <v>3700</v>
      </c>
      <c r="D20" s="79">
        <v>10000</v>
      </c>
      <c r="E20" s="19" t="s">
        <v>288</v>
      </c>
      <c r="F20" s="79">
        <v>10000</v>
      </c>
      <c r="G20" s="79">
        <v>10000</v>
      </c>
      <c r="H20" s="79">
        <v>10000</v>
      </c>
      <c r="I20" s="15">
        <v>12</v>
      </c>
    </row>
    <row r="21" spans="1:9" x14ac:dyDescent="0.2">
      <c r="A21" s="15">
        <v>13</v>
      </c>
      <c r="B21" s="17"/>
      <c r="C21" s="17"/>
      <c r="D21" s="79"/>
      <c r="E21" s="19">
        <v>13</v>
      </c>
      <c r="F21" s="79"/>
      <c r="G21" s="79"/>
      <c r="H21" s="79"/>
      <c r="I21" s="15">
        <v>13</v>
      </c>
    </row>
    <row r="22" spans="1:9" x14ac:dyDescent="0.2">
      <c r="A22" s="15">
        <v>14</v>
      </c>
      <c r="B22" s="17"/>
      <c r="C22" s="17"/>
      <c r="D22" s="79"/>
      <c r="E22" s="19">
        <v>14</v>
      </c>
      <c r="F22" s="79"/>
      <c r="G22" s="79"/>
      <c r="H22" s="79"/>
      <c r="I22" s="15">
        <v>14</v>
      </c>
    </row>
    <row r="23" spans="1:9" x14ac:dyDescent="0.2">
      <c r="A23" s="15">
        <v>15</v>
      </c>
      <c r="B23" s="17"/>
      <c r="C23" s="17"/>
      <c r="D23" s="79"/>
      <c r="E23" s="19">
        <v>15</v>
      </c>
      <c r="F23" s="79"/>
      <c r="G23" s="79"/>
      <c r="H23" s="79"/>
      <c r="I23" s="15">
        <v>15</v>
      </c>
    </row>
    <row r="24" spans="1:9" x14ac:dyDescent="0.2">
      <c r="A24" s="15">
        <v>16</v>
      </c>
      <c r="B24" s="17"/>
      <c r="C24" s="17"/>
      <c r="D24" s="79"/>
      <c r="E24" s="19">
        <v>16</v>
      </c>
      <c r="F24" s="79"/>
      <c r="G24" s="79"/>
      <c r="H24" s="79"/>
      <c r="I24" s="15">
        <v>16</v>
      </c>
    </row>
    <row r="25" spans="1:9" x14ac:dyDescent="0.2">
      <c r="A25" s="15">
        <v>17</v>
      </c>
      <c r="B25" s="17"/>
      <c r="C25" s="17"/>
      <c r="D25" s="79"/>
      <c r="E25" s="19">
        <v>17</v>
      </c>
      <c r="F25" s="79"/>
      <c r="G25" s="79"/>
      <c r="H25" s="79"/>
      <c r="I25" s="15">
        <v>17</v>
      </c>
    </row>
    <row r="26" spans="1:9" x14ac:dyDescent="0.2">
      <c r="A26" s="15">
        <v>18</v>
      </c>
      <c r="B26" s="17"/>
      <c r="C26" s="17"/>
      <c r="D26" s="79"/>
      <c r="E26" s="19">
        <v>18</v>
      </c>
      <c r="F26" s="79"/>
      <c r="G26" s="79"/>
      <c r="H26" s="79"/>
      <c r="I26" s="15">
        <v>18</v>
      </c>
    </row>
    <row r="27" spans="1:9" x14ac:dyDescent="0.2">
      <c r="A27" s="15">
        <v>19</v>
      </c>
      <c r="B27" s="17"/>
      <c r="C27" s="17"/>
      <c r="D27" s="79"/>
      <c r="E27" s="19">
        <v>19</v>
      </c>
      <c r="F27" s="79"/>
      <c r="G27" s="79"/>
      <c r="H27" s="79"/>
      <c r="I27" s="15">
        <v>19</v>
      </c>
    </row>
    <row r="28" spans="1:9" x14ac:dyDescent="0.2">
      <c r="A28" s="15">
        <v>20</v>
      </c>
      <c r="B28" s="17"/>
      <c r="C28" s="17"/>
      <c r="D28" s="79"/>
      <c r="E28" s="19">
        <v>20</v>
      </c>
      <c r="F28" s="79"/>
      <c r="G28" s="79"/>
      <c r="H28" s="79"/>
      <c r="I28" s="15">
        <v>20</v>
      </c>
    </row>
    <row r="29" spans="1:9" x14ac:dyDescent="0.2">
      <c r="A29" s="15">
        <v>21</v>
      </c>
      <c r="B29" s="17"/>
      <c r="C29" s="17"/>
      <c r="D29" s="79"/>
      <c r="E29" s="19">
        <v>21</v>
      </c>
      <c r="F29" s="79"/>
      <c r="G29" s="79"/>
      <c r="H29" s="79"/>
      <c r="I29" s="15">
        <v>21</v>
      </c>
    </row>
    <row r="30" spans="1:9" x14ac:dyDescent="0.2">
      <c r="A30" s="15">
        <v>22</v>
      </c>
      <c r="B30" s="17"/>
      <c r="C30" s="17"/>
      <c r="D30" s="79"/>
      <c r="E30" s="19">
        <v>22</v>
      </c>
      <c r="F30" s="79"/>
      <c r="G30" s="79"/>
      <c r="H30" s="79"/>
      <c r="I30" s="15">
        <v>22</v>
      </c>
    </row>
    <row r="31" spans="1:9" x14ac:dyDescent="0.2">
      <c r="A31" s="15">
        <v>23</v>
      </c>
      <c r="B31" s="17"/>
      <c r="C31" s="17"/>
      <c r="D31" s="79"/>
      <c r="E31" s="19">
        <v>23</v>
      </c>
      <c r="F31" s="79"/>
      <c r="G31" s="79"/>
      <c r="H31" s="79"/>
      <c r="I31" s="15">
        <v>23</v>
      </c>
    </row>
    <row r="32" spans="1:9" x14ac:dyDescent="0.2">
      <c r="A32" s="15">
        <v>24</v>
      </c>
      <c r="B32" s="17"/>
      <c r="C32" s="17"/>
      <c r="D32" s="79"/>
      <c r="E32" s="19">
        <v>24</v>
      </c>
      <c r="F32" s="79"/>
      <c r="G32" s="79"/>
      <c r="H32" s="79"/>
      <c r="I32" s="15">
        <v>24</v>
      </c>
    </row>
    <row r="33" spans="1:9" x14ac:dyDescent="0.2">
      <c r="A33" s="15">
        <v>25</v>
      </c>
      <c r="B33" s="17"/>
      <c r="C33" s="17"/>
      <c r="D33" s="79"/>
      <c r="E33" s="19">
        <v>25</v>
      </c>
      <c r="F33" s="79"/>
      <c r="G33" s="79"/>
      <c r="H33" s="79"/>
      <c r="I33" s="15">
        <v>25</v>
      </c>
    </row>
    <row r="34" spans="1:9" x14ac:dyDescent="0.2">
      <c r="A34" s="15">
        <v>26</v>
      </c>
      <c r="B34" s="17"/>
      <c r="C34" s="17"/>
      <c r="D34" s="79"/>
      <c r="E34" s="19">
        <v>26</v>
      </c>
      <c r="F34" s="79"/>
      <c r="G34" s="79"/>
      <c r="H34" s="79"/>
      <c r="I34" s="15">
        <v>26</v>
      </c>
    </row>
    <row r="35" spans="1:9" x14ac:dyDescent="0.2">
      <c r="A35" s="15">
        <v>27</v>
      </c>
      <c r="B35" s="17"/>
      <c r="C35" s="17"/>
      <c r="D35" s="79"/>
      <c r="E35" s="19">
        <v>27</v>
      </c>
      <c r="F35" s="79"/>
      <c r="G35" s="79"/>
      <c r="H35" s="79"/>
      <c r="I35" s="15">
        <v>27</v>
      </c>
    </row>
    <row r="36" spans="1:9" x14ac:dyDescent="0.2">
      <c r="A36" s="15">
        <v>28</v>
      </c>
      <c r="B36" s="17"/>
      <c r="C36" s="17"/>
      <c r="D36" s="79"/>
      <c r="E36" s="19">
        <v>28</v>
      </c>
      <c r="F36" s="79"/>
      <c r="G36" s="79"/>
      <c r="H36" s="79"/>
      <c r="I36" s="15">
        <v>28</v>
      </c>
    </row>
    <row r="37" spans="1:9" x14ac:dyDescent="0.2">
      <c r="A37" s="15">
        <v>29</v>
      </c>
      <c r="B37" s="17">
        <f>SUM(B10:B36)</f>
        <v>44571</v>
      </c>
      <c r="C37" s="17">
        <f>SUM(C10:C36)</f>
        <v>117057</v>
      </c>
      <c r="D37" s="79">
        <f>SUM(D10:D36)</f>
        <v>157242</v>
      </c>
      <c r="E37" s="15" t="s">
        <v>260</v>
      </c>
      <c r="F37" s="79">
        <f>SUM(F10:F36)</f>
        <v>313595</v>
      </c>
      <c r="G37" s="79">
        <f>SUM(G10:G36)</f>
        <v>313595</v>
      </c>
      <c r="H37" s="79">
        <f>SUM(H10:H36)</f>
        <v>313595</v>
      </c>
      <c r="I37" s="15">
        <v>29</v>
      </c>
    </row>
    <row r="38" spans="1:9" x14ac:dyDescent="0.2">
      <c r="A38" s="15">
        <v>30</v>
      </c>
      <c r="B38" s="35"/>
      <c r="C38" s="35"/>
      <c r="D38" s="72"/>
      <c r="E38" s="15" t="s">
        <v>261</v>
      </c>
      <c r="F38" s="72">
        <v>0</v>
      </c>
      <c r="G38" s="72">
        <v>0</v>
      </c>
      <c r="H38" s="72">
        <v>0</v>
      </c>
      <c r="I38" s="15">
        <v>30</v>
      </c>
    </row>
    <row r="39" spans="1:9" x14ac:dyDescent="0.2">
      <c r="A39" s="15">
        <v>31</v>
      </c>
      <c r="B39" s="17"/>
      <c r="C39" s="17"/>
      <c r="D39" s="87"/>
      <c r="E39" s="15" t="s">
        <v>262</v>
      </c>
      <c r="F39" s="87"/>
      <c r="G39" s="87"/>
      <c r="H39" s="87"/>
      <c r="I39" s="15">
        <v>31</v>
      </c>
    </row>
    <row r="40" spans="1:9" x14ac:dyDescent="0.2">
      <c r="A40" s="15">
        <v>32</v>
      </c>
      <c r="B40" s="17">
        <f>SUM(B10:B36)</f>
        <v>44571</v>
      </c>
      <c r="C40" s="17">
        <f>SUM(C10:C36)</f>
        <v>117057</v>
      </c>
      <c r="D40" s="79">
        <f>SUM(D10:D36)</f>
        <v>157242</v>
      </c>
      <c r="E40" s="15" t="s">
        <v>66</v>
      </c>
      <c r="F40" s="79">
        <f>SUM(F10:F36)</f>
        <v>313595</v>
      </c>
      <c r="G40" s="79">
        <f>SUM(G10:G36)</f>
        <v>313595</v>
      </c>
      <c r="H40" s="79">
        <f>SUM(H10:H36)</f>
        <v>313595</v>
      </c>
      <c r="I40" s="15">
        <v>32</v>
      </c>
    </row>
    <row r="41" spans="1:9" ht="15.75" x14ac:dyDescent="0.25">
      <c r="A41" s="1"/>
      <c r="B41" s="1"/>
      <c r="C41" s="1"/>
      <c r="D41" s="2"/>
      <c r="E41" s="23" t="s">
        <v>36</v>
      </c>
      <c r="H41" s="26" t="s">
        <v>166</v>
      </c>
    </row>
  </sheetData>
  <mergeCells count="18">
    <mergeCell ref="A4:A7"/>
    <mergeCell ref="B6:B7"/>
    <mergeCell ref="F4:H4"/>
    <mergeCell ref="B4:D4"/>
    <mergeCell ref="B5:C5"/>
    <mergeCell ref="C6:C7"/>
    <mergeCell ref="D5:D7"/>
    <mergeCell ref="E4:E7"/>
    <mergeCell ref="F5:F7"/>
    <mergeCell ref="G5:G7"/>
    <mergeCell ref="B1:C1"/>
    <mergeCell ref="B2:C2"/>
    <mergeCell ref="B3:C3"/>
    <mergeCell ref="I4:I7"/>
    <mergeCell ref="G1:H1"/>
    <mergeCell ref="H5:H7"/>
    <mergeCell ref="F3:H3"/>
    <mergeCell ref="F2:H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2"/>
  <sheetViews>
    <sheetView topLeftCell="A4" workbookViewId="0">
      <selection activeCell="M38" sqref="M38"/>
    </sheetView>
  </sheetViews>
  <sheetFormatPr defaultRowHeight="12.75" x14ac:dyDescent="0.2"/>
  <cols>
    <col min="1" max="1" width="3.7109375" customWidth="1"/>
    <col min="2" max="4" width="13.7109375" customWidth="1"/>
    <col min="5" max="5" width="33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0" t="s">
        <v>155</v>
      </c>
      <c r="E2" s="140"/>
      <c r="F2" s="140"/>
    </row>
    <row r="3" spans="1:9" ht="15.75" x14ac:dyDescent="0.25">
      <c r="A3" s="1"/>
      <c r="B3" s="27" t="s">
        <v>2</v>
      </c>
      <c r="C3" s="1"/>
      <c r="D3" s="202"/>
      <c r="E3" s="202"/>
      <c r="F3" s="202"/>
      <c r="G3" s="185" t="s">
        <v>37</v>
      </c>
      <c r="H3" s="186"/>
      <c r="I3" s="186"/>
    </row>
    <row r="4" spans="1:9" ht="15" x14ac:dyDescent="0.2">
      <c r="A4" s="28"/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338</v>
      </c>
      <c r="G5" s="154"/>
      <c r="H5" s="155"/>
      <c r="I5" s="128"/>
    </row>
    <row r="6" spans="1:9" ht="15" x14ac:dyDescent="0.2">
      <c r="A6" s="145"/>
      <c r="B6" s="183" t="s">
        <v>6</v>
      </c>
      <c r="C6" s="132"/>
      <c r="D6" s="133" t="s">
        <v>331</v>
      </c>
      <c r="E6" s="151"/>
      <c r="F6" s="156"/>
      <c r="G6" s="152"/>
      <c r="H6" s="157"/>
      <c r="I6" s="129"/>
    </row>
    <row r="7" spans="1:9" x14ac:dyDescent="0.2">
      <c r="A7" s="145"/>
      <c r="B7" s="180" t="s">
        <v>337</v>
      </c>
      <c r="C7" s="133" t="s">
        <v>339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181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>
        <v>1</v>
      </c>
      <c r="B10" s="17">
        <v>13275</v>
      </c>
      <c r="C10" s="17">
        <v>10224</v>
      </c>
      <c r="D10" s="79">
        <v>18100</v>
      </c>
      <c r="E10" s="19" t="s">
        <v>79</v>
      </c>
      <c r="F10" s="79">
        <v>18600</v>
      </c>
      <c r="G10" s="79">
        <v>18600</v>
      </c>
      <c r="H10" s="79">
        <v>18600</v>
      </c>
      <c r="I10" s="15">
        <v>1</v>
      </c>
    </row>
    <row r="11" spans="1:9" x14ac:dyDescent="0.2">
      <c r="A11" s="15">
        <v>2</v>
      </c>
      <c r="B11" s="17">
        <v>904</v>
      </c>
      <c r="C11" s="17">
        <v>1005</v>
      </c>
      <c r="D11" s="79">
        <v>1810</v>
      </c>
      <c r="E11" s="19" t="s">
        <v>80</v>
      </c>
      <c r="F11" s="79">
        <v>1860</v>
      </c>
      <c r="G11" s="79">
        <v>1860</v>
      </c>
      <c r="H11" s="79">
        <v>1860</v>
      </c>
      <c r="I11" s="15">
        <v>2</v>
      </c>
    </row>
    <row r="12" spans="1:9" x14ac:dyDescent="0.2">
      <c r="A12" s="15">
        <v>3</v>
      </c>
      <c r="B12" s="17">
        <v>560</v>
      </c>
      <c r="C12" s="17">
        <v>1036</v>
      </c>
      <c r="D12" s="79">
        <v>2950</v>
      </c>
      <c r="E12" s="19" t="s">
        <v>81</v>
      </c>
      <c r="F12" s="79">
        <v>2950</v>
      </c>
      <c r="G12" s="79">
        <v>2950</v>
      </c>
      <c r="H12" s="79">
        <v>2950</v>
      </c>
      <c r="I12" s="15">
        <v>3</v>
      </c>
    </row>
    <row r="13" spans="1:9" x14ac:dyDescent="0.2">
      <c r="A13" s="15">
        <v>4</v>
      </c>
      <c r="B13" s="17">
        <v>1498</v>
      </c>
      <c r="C13" s="17">
        <v>552</v>
      </c>
      <c r="D13" s="79">
        <v>1600</v>
      </c>
      <c r="E13" s="19" t="s">
        <v>82</v>
      </c>
      <c r="F13" s="79">
        <v>690</v>
      </c>
      <c r="G13" s="79">
        <v>690</v>
      </c>
      <c r="H13" s="79">
        <v>690</v>
      </c>
      <c r="I13" s="15">
        <v>4</v>
      </c>
    </row>
    <row r="14" spans="1:9" x14ac:dyDescent="0.2">
      <c r="A14" s="15">
        <v>5</v>
      </c>
      <c r="B14" s="17">
        <v>0</v>
      </c>
      <c r="C14" s="17">
        <v>0</v>
      </c>
      <c r="D14" s="79">
        <v>500</v>
      </c>
      <c r="E14" s="19" t="s">
        <v>218</v>
      </c>
      <c r="F14" s="79">
        <v>500</v>
      </c>
      <c r="G14" s="79">
        <v>500</v>
      </c>
      <c r="H14" s="79">
        <v>500</v>
      </c>
      <c r="I14" s="15">
        <v>5</v>
      </c>
    </row>
    <row r="15" spans="1:9" x14ac:dyDescent="0.2">
      <c r="A15" s="15">
        <v>6</v>
      </c>
      <c r="B15" s="17"/>
      <c r="C15" s="17"/>
      <c r="D15" s="79"/>
      <c r="E15" s="19">
        <v>6</v>
      </c>
      <c r="F15" s="79"/>
      <c r="G15" s="79"/>
      <c r="H15" s="79"/>
      <c r="I15" s="15">
        <v>6</v>
      </c>
    </row>
    <row r="16" spans="1:9" x14ac:dyDescent="0.2">
      <c r="A16" s="15">
        <v>7</v>
      </c>
      <c r="B16" s="17">
        <f>SUM(B10:B15)</f>
        <v>16237</v>
      </c>
      <c r="C16" s="17">
        <f>SUM(C10:C15)</f>
        <v>12817</v>
      </c>
      <c r="D16" s="79">
        <f>SUM(D10:D15)</f>
        <v>24960</v>
      </c>
      <c r="E16" s="19" t="s">
        <v>251</v>
      </c>
      <c r="F16" s="79">
        <f>SUM(F10:F15)</f>
        <v>24600</v>
      </c>
      <c r="G16" s="79">
        <f>SUM(G10:G15)</f>
        <v>24600</v>
      </c>
      <c r="H16" s="79">
        <f>SUM(H10:H15)</f>
        <v>24600</v>
      </c>
      <c r="I16" s="15">
        <v>7</v>
      </c>
    </row>
    <row r="17" spans="1:9" x14ac:dyDescent="0.2">
      <c r="A17" s="10" t="s">
        <v>3</v>
      </c>
      <c r="B17" s="188"/>
      <c r="C17" s="188"/>
      <c r="D17" s="188"/>
      <c r="E17" s="34" t="s">
        <v>16</v>
      </c>
      <c r="F17" s="195"/>
      <c r="G17" s="195"/>
      <c r="H17" s="195"/>
      <c r="I17" s="10" t="s">
        <v>3</v>
      </c>
    </row>
    <row r="18" spans="1:9" x14ac:dyDescent="0.2">
      <c r="A18" s="15">
        <v>8</v>
      </c>
      <c r="B18" s="17">
        <v>15132</v>
      </c>
      <c r="C18" s="17">
        <v>18268</v>
      </c>
      <c r="D18" s="79">
        <v>32282</v>
      </c>
      <c r="E18" s="19" t="s">
        <v>83</v>
      </c>
      <c r="F18" s="79">
        <v>38995</v>
      </c>
      <c r="G18" s="79">
        <v>38995</v>
      </c>
      <c r="H18" s="79">
        <v>38995</v>
      </c>
      <c r="I18" s="15">
        <v>8</v>
      </c>
    </row>
    <row r="19" spans="1:9" x14ac:dyDescent="0.2">
      <c r="A19" s="15">
        <v>9</v>
      </c>
      <c r="B19" s="17"/>
      <c r="C19" s="17"/>
      <c r="D19" s="79"/>
      <c r="E19" s="19">
        <v>9</v>
      </c>
      <c r="F19" s="79"/>
      <c r="G19" s="79"/>
      <c r="H19" s="79"/>
      <c r="I19" s="15">
        <v>9</v>
      </c>
    </row>
    <row r="20" spans="1:9" x14ac:dyDescent="0.2">
      <c r="A20" s="15">
        <v>10</v>
      </c>
      <c r="B20" s="17"/>
      <c r="C20" s="17"/>
      <c r="D20" s="79"/>
      <c r="E20" s="19">
        <v>10</v>
      </c>
      <c r="F20" s="79"/>
      <c r="G20" s="79"/>
      <c r="H20" s="79"/>
      <c r="I20" s="15">
        <v>10</v>
      </c>
    </row>
    <row r="21" spans="1:9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17"/>
      <c r="C22" s="17"/>
      <c r="D22" s="79"/>
      <c r="E22" s="19">
        <v>12</v>
      </c>
      <c r="F22" s="79"/>
      <c r="G22" s="79"/>
      <c r="H22" s="79"/>
      <c r="I22" s="15">
        <v>12</v>
      </c>
    </row>
    <row r="23" spans="1:9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9" x14ac:dyDescent="0.2">
      <c r="A24" s="15">
        <v>14</v>
      </c>
      <c r="B24" s="17">
        <v>15132</v>
      </c>
      <c r="C24" s="17">
        <f>SUM(C18:C23)</f>
        <v>18268</v>
      </c>
      <c r="D24" s="79">
        <f>SUM(D18:D23)</f>
        <v>32282</v>
      </c>
      <c r="E24" s="19" t="s">
        <v>67</v>
      </c>
      <c r="F24" s="79">
        <v>38995</v>
      </c>
      <c r="G24" s="79">
        <v>38995</v>
      </c>
      <c r="H24" s="79">
        <v>38995</v>
      </c>
      <c r="I24" s="15">
        <v>14</v>
      </c>
    </row>
    <row r="25" spans="1:9" x14ac:dyDescent="0.2">
      <c r="A25" s="10" t="s">
        <v>3</v>
      </c>
      <c r="B25" s="188"/>
      <c r="C25" s="188"/>
      <c r="D25" s="188"/>
      <c r="E25" s="34" t="s">
        <v>17</v>
      </c>
      <c r="F25" s="195"/>
      <c r="G25" s="195"/>
      <c r="H25" s="195"/>
      <c r="I25" s="10"/>
    </row>
    <row r="26" spans="1:9" x14ac:dyDescent="0.2">
      <c r="A26" s="15">
        <v>15</v>
      </c>
      <c r="B26" s="17">
        <v>0</v>
      </c>
      <c r="C26" s="17">
        <v>68252</v>
      </c>
      <c r="D26" s="79">
        <v>100000</v>
      </c>
      <c r="E26" s="19" t="s">
        <v>158</v>
      </c>
      <c r="F26" s="79">
        <v>250000</v>
      </c>
      <c r="G26" s="79">
        <v>250000</v>
      </c>
      <c r="H26" s="79">
        <v>250000</v>
      </c>
      <c r="I26" s="15">
        <v>15</v>
      </c>
    </row>
    <row r="27" spans="1:9" x14ac:dyDescent="0.2">
      <c r="A27" s="15">
        <v>16</v>
      </c>
      <c r="B27" s="17"/>
      <c r="C27" s="17"/>
      <c r="D27" s="79"/>
      <c r="E27" s="19">
        <v>16</v>
      </c>
      <c r="F27" s="79"/>
      <c r="G27" s="79"/>
      <c r="H27" s="79"/>
      <c r="I27" s="15">
        <v>16</v>
      </c>
    </row>
    <row r="28" spans="1:9" x14ac:dyDescent="0.2">
      <c r="A28" s="15">
        <v>17</v>
      </c>
      <c r="B28" s="17"/>
      <c r="C28" s="17"/>
      <c r="D28" s="79"/>
      <c r="E28" s="19">
        <v>17</v>
      </c>
      <c r="F28" s="79"/>
      <c r="G28" s="79"/>
      <c r="H28" s="79"/>
      <c r="I28" s="15">
        <v>17</v>
      </c>
    </row>
    <row r="29" spans="1:9" x14ac:dyDescent="0.2">
      <c r="A29" s="15">
        <v>18</v>
      </c>
      <c r="B29" s="17"/>
      <c r="C29" s="17"/>
      <c r="D29" s="79"/>
      <c r="E29" s="19">
        <v>18</v>
      </c>
      <c r="F29" s="79"/>
      <c r="G29" s="79"/>
      <c r="H29" s="79"/>
      <c r="I29" s="15">
        <v>18</v>
      </c>
    </row>
    <row r="30" spans="1:9" x14ac:dyDescent="0.2">
      <c r="A30" s="15">
        <v>19</v>
      </c>
      <c r="B30" s="17"/>
      <c r="C30" s="17"/>
      <c r="D30" s="79"/>
      <c r="E30" s="19">
        <v>19</v>
      </c>
      <c r="F30" s="79"/>
      <c r="G30" s="79"/>
      <c r="H30" s="79"/>
      <c r="I30" s="15">
        <v>19</v>
      </c>
    </row>
    <row r="31" spans="1:9" x14ac:dyDescent="0.2">
      <c r="A31" s="15">
        <v>20</v>
      </c>
      <c r="B31" s="17"/>
      <c r="C31" s="17"/>
      <c r="D31" s="79"/>
      <c r="E31" s="19">
        <v>20</v>
      </c>
      <c r="F31" s="79"/>
      <c r="G31" s="79"/>
      <c r="H31" s="79"/>
      <c r="I31" s="15">
        <v>20</v>
      </c>
    </row>
    <row r="32" spans="1:9" x14ac:dyDescent="0.2">
      <c r="A32" s="15">
        <v>21</v>
      </c>
      <c r="B32" s="17">
        <f>SUM(B26:B31)</f>
        <v>0</v>
      </c>
      <c r="C32" s="17">
        <f>SUM(C26:C31)</f>
        <v>68252</v>
      </c>
      <c r="D32" s="79">
        <f>SUM(D26:D31)</f>
        <v>100000</v>
      </c>
      <c r="E32" s="19" t="s">
        <v>68</v>
      </c>
      <c r="F32" s="79">
        <f>SUM(F26:F31)</f>
        <v>250000</v>
      </c>
      <c r="G32" s="79">
        <f>SUM(G26:G31)</f>
        <v>250000</v>
      </c>
      <c r="H32" s="79">
        <f>SUM(H26:H31)</f>
        <v>250000</v>
      </c>
      <c r="I32" s="15">
        <v>21</v>
      </c>
    </row>
    <row r="33" spans="1:9" x14ac:dyDescent="0.2">
      <c r="A33" s="10" t="s">
        <v>3</v>
      </c>
      <c r="B33" s="188"/>
      <c r="C33" s="188"/>
      <c r="D33" s="188"/>
      <c r="E33" s="34" t="s">
        <v>18</v>
      </c>
      <c r="F33" s="195"/>
      <c r="G33" s="195"/>
      <c r="H33" s="195"/>
      <c r="I33" s="10" t="s">
        <v>3</v>
      </c>
    </row>
    <row r="34" spans="1:9" x14ac:dyDescent="0.2">
      <c r="A34" s="15">
        <v>22</v>
      </c>
      <c r="B34" s="17"/>
      <c r="C34" s="17"/>
      <c r="D34" s="72"/>
      <c r="E34" s="19">
        <v>22</v>
      </c>
      <c r="F34" s="72"/>
      <c r="G34" s="72"/>
      <c r="H34" s="72"/>
      <c r="I34" s="15">
        <v>22</v>
      </c>
    </row>
    <row r="35" spans="1:9" x14ac:dyDescent="0.2">
      <c r="A35" s="15">
        <v>23</v>
      </c>
      <c r="B35" s="17"/>
      <c r="C35" s="17"/>
      <c r="D35" s="72"/>
      <c r="E35" s="19">
        <v>23</v>
      </c>
      <c r="F35" s="72"/>
      <c r="G35" s="72"/>
      <c r="H35" s="72"/>
      <c r="I35" s="15">
        <v>23</v>
      </c>
    </row>
    <row r="36" spans="1:9" x14ac:dyDescent="0.2">
      <c r="A36" s="15">
        <v>24</v>
      </c>
      <c r="B36" s="17"/>
      <c r="C36" s="17"/>
      <c r="D36" s="72"/>
      <c r="E36" s="19">
        <v>24</v>
      </c>
      <c r="F36" s="72"/>
      <c r="G36" s="72"/>
      <c r="H36" s="72"/>
      <c r="I36" s="15">
        <v>24</v>
      </c>
    </row>
    <row r="37" spans="1:9" x14ac:dyDescent="0.2">
      <c r="A37" s="15">
        <v>25</v>
      </c>
      <c r="B37" s="37">
        <v>0</v>
      </c>
      <c r="C37" s="37">
        <v>0</v>
      </c>
      <c r="D37" s="88">
        <v>0</v>
      </c>
      <c r="E37" s="19" t="s">
        <v>98</v>
      </c>
      <c r="F37" s="88">
        <v>0</v>
      </c>
      <c r="G37" s="88">
        <v>0</v>
      </c>
      <c r="H37" s="88">
        <v>0</v>
      </c>
      <c r="I37" s="15">
        <v>25</v>
      </c>
    </row>
    <row r="38" spans="1:9" x14ac:dyDescent="0.2">
      <c r="A38" s="15"/>
      <c r="B38" s="61"/>
      <c r="C38" s="62"/>
      <c r="D38" s="88"/>
      <c r="E38" s="39" t="s">
        <v>71</v>
      </c>
      <c r="F38" s="88">
        <v>0</v>
      </c>
      <c r="G38" s="88">
        <v>0</v>
      </c>
      <c r="H38" s="88">
        <v>0</v>
      </c>
      <c r="I38" s="15"/>
    </row>
    <row r="39" spans="1:9" x14ac:dyDescent="0.2">
      <c r="A39" s="15">
        <v>26</v>
      </c>
      <c r="B39" s="17"/>
      <c r="C39" s="17"/>
      <c r="D39" s="87"/>
      <c r="E39" s="63" t="s">
        <v>252</v>
      </c>
      <c r="F39" s="87"/>
      <c r="G39" s="87"/>
      <c r="H39" s="87"/>
      <c r="I39" s="15">
        <v>26</v>
      </c>
    </row>
    <row r="40" spans="1:9" x14ac:dyDescent="0.2">
      <c r="A40" s="15">
        <v>27</v>
      </c>
      <c r="B40" s="37">
        <v>13202</v>
      </c>
      <c r="C40" s="37">
        <v>17720</v>
      </c>
      <c r="D40" s="88"/>
      <c r="E40" s="38" t="s">
        <v>234</v>
      </c>
      <c r="F40" s="88"/>
      <c r="G40" s="88"/>
      <c r="H40" s="88"/>
      <c r="I40" s="15">
        <v>27</v>
      </c>
    </row>
    <row r="41" spans="1:9" x14ac:dyDescent="0.2">
      <c r="A41" s="15">
        <v>28</v>
      </c>
      <c r="B41" s="17">
        <f>SUM(B16,B24,B32,B37,B40)</f>
        <v>44571</v>
      </c>
      <c r="C41" s="17">
        <f>SUM(C16,C24,C32,C37,C40)</f>
        <v>117057</v>
      </c>
      <c r="D41" s="113">
        <f>SUM(D16,D24,D32,D37)</f>
        <v>157242</v>
      </c>
      <c r="E41" s="19" t="s">
        <v>99</v>
      </c>
      <c r="F41" s="113">
        <f>SUM(F16,F24,F32,F37,F38)</f>
        <v>313595</v>
      </c>
      <c r="G41" s="113">
        <f>SUM(G16,G24,G32,G37,G38)</f>
        <v>313595</v>
      </c>
      <c r="H41" s="113">
        <f>SUM(H16,H24,H32,H37,H38)</f>
        <v>313595</v>
      </c>
      <c r="I41" s="15">
        <v>28</v>
      </c>
    </row>
    <row r="42" spans="1:9" ht="15.75" x14ac:dyDescent="0.25">
      <c r="A42" s="1"/>
      <c r="B42" s="1"/>
      <c r="C42" s="1"/>
      <c r="D42" s="2"/>
      <c r="H42" s="26" t="s">
        <v>167</v>
      </c>
    </row>
  </sheetData>
  <mergeCells count="23">
    <mergeCell ref="B33:D33"/>
    <mergeCell ref="F33:H33"/>
    <mergeCell ref="B9:D9"/>
    <mergeCell ref="F9:H9"/>
    <mergeCell ref="B17:D17"/>
    <mergeCell ref="F17:H17"/>
    <mergeCell ref="B25:D25"/>
    <mergeCell ref="F25:H25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" workbookViewId="0">
      <selection activeCell="O25" sqref="O25"/>
    </sheetView>
  </sheetViews>
  <sheetFormatPr defaultRowHeight="12.75" x14ac:dyDescent="0.2"/>
  <cols>
    <col min="1" max="1" width="2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1" t="s">
        <v>44</v>
      </c>
      <c r="E2" s="141"/>
      <c r="F2" s="141"/>
    </row>
    <row r="3" spans="1:9" ht="15.75" x14ac:dyDescent="0.25">
      <c r="A3" s="1"/>
      <c r="B3" s="27" t="s">
        <v>2</v>
      </c>
      <c r="C3" s="1"/>
      <c r="G3" s="6" t="s">
        <v>37</v>
      </c>
    </row>
    <row r="4" spans="1:9" ht="15" x14ac:dyDescent="0.2">
      <c r="A4" s="28"/>
      <c r="B4" s="28"/>
      <c r="C4" s="28"/>
      <c r="D4" s="142"/>
      <c r="E4" s="142"/>
      <c r="F4" s="142"/>
      <c r="G4" s="143" t="s">
        <v>3</v>
      </c>
      <c r="H4" s="143"/>
      <c r="I4" s="143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335</v>
      </c>
      <c r="G5" s="154"/>
      <c r="H5" s="155"/>
      <c r="I5" s="128"/>
    </row>
    <row r="6" spans="1:9" ht="15" x14ac:dyDescent="0.2">
      <c r="A6" s="145"/>
      <c r="B6" s="158" t="s">
        <v>6</v>
      </c>
      <c r="C6" s="159"/>
      <c r="D6" s="29" t="s">
        <v>7</v>
      </c>
      <c r="E6" s="151"/>
      <c r="F6" s="156"/>
      <c r="G6" s="152"/>
      <c r="H6" s="157"/>
      <c r="I6" s="129"/>
    </row>
    <row r="7" spans="1:9" x14ac:dyDescent="0.2">
      <c r="A7" s="145"/>
      <c r="B7" s="29" t="s">
        <v>8</v>
      </c>
      <c r="C7" s="29" t="s">
        <v>9</v>
      </c>
      <c r="D7" s="30" t="s">
        <v>10</v>
      </c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31" t="s">
        <v>325</v>
      </c>
      <c r="C8" s="31" t="s">
        <v>333</v>
      </c>
      <c r="D8" s="32" t="s">
        <v>334</v>
      </c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/>
      <c r="B10" s="17">
        <v>33894</v>
      </c>
      <c r="C10" s="17">
        <v>38504</v>
      </c>
      <c r="D10" s="17">
        <v>41900</v>
      </c>
      <c r="E10" s="19" t="s">
        <v>59</v>
      </c>
      <c r="F10" s="17">
        <v>46500</v>
      </c>
      <c r="G10" s="17">
        <v>46500</v>
      </c>
      <c r="H10" s="17">
        <v>46500</v>
      </c>
      <c r="I10" s="15">
        <v>1</v>
      </c>
    </row>
    <row r="11" spans="1:9" x14ac:dyDescent="0.2">
      <c r="A11" s="15"/>
      <c r="B11" s="17">
        <v>3600</v>
      </c>
      <c r="C11" s="17">
        <v>3500</v>
      </c>
      <c r="D11" s="17">
        <v>11400</v>
      </c>
      <c r="E11" s="19" t="s">
        <v>219</v>
      </c>
      <c r="F11" s="17">
        <v>11400</v>
      </c>
      <c r="G11" s="17">
        <v>11400</v>
      </c>
      <c r="H11" s="17">
        <v>11400</v>
      </c>
      <c r="I11" s="15"/>
    </row>
    <row r="12" spans="1:9" x14ac:dyDescent="0.2">
      <c r="A12" s="15"/>
      <c r="B12" s="17">
        <v>3294</v>
      </c>
      <c r="C12" s="17">
        <v>3724</v>
      </c>
      <c r="D12" s="17">
        <v>5330</v>
      </c>
      <c r="E12" s="19" t="s">
        <v>220</v>
      </c>
      <c r="F12" s="17">
        <v>5790</v>
      </c>
      <c r="G12" s="17">
        <v>5790</v>
      </c>
      <c r="H12" s="17">
        <v>5790</v>
      </c>
      <c r="I12" s="15">
        <v>2</v>
      </c>
    </row>
    <row r="13" spans="1:9" x14ac:dyDescent="0.2">
      <c r="A13" s="15"/>
      <c r="B13" s="17">
        <v>7035</v>
      </c>
      <c r="C13" s="17">
        <v>3647</v>
      </c>
      <c r="D13" s="17">
        <v>8200</v>
      </c>
      <c r="E13" s="19" t="s">
        <v>221</v>
      </c>
      <c r="F13" s="17">
        <v>8200</v>
      </c>
      <c r="G13" s="17">
        <v>8200</v>
      </c>
      <c r="H13" s="17">
        <v>8200</v>
      </c>
      <c r="I13" s="15">
        <v>3</v>
      </c>
    </row>
    <row r="14" spans="1:9" x14ac:dyDescent="0.2">
      <c r="A14" s="15"/>
      <c r="B14" s="17">
        <v>1094</v>
      </c>
      <c r="C14" s="17">
        <v>410</v>
      </c>
      <c r="D14" s="17">
        <v>1200</v>
      </c>
      <c r="E14" s="19" t="s">
        <v>222</v>
      </c>
      <c r="F14" s="17">
        <v>600</v>
      </c>
      <c r="G14" s="17">
        <v>600</v>
      </c>
      <c r="H14" s="17">
        <v>600</v>
      </c>
      <c r="I14" s="15">
        <v>4</v>
      </c>
    </row>
    <row r="15" spans="1:9" x14ac:dyDescent="0.2">
      <c r="A15" s="15"/>
      <c r="B15" s="17">
        <v>0</v>
      </c>
      <c r="C15" s="17">
        <v>0</v>
      </c>
      <c r="D15" s="17">
        <v>1050</v>
      </c>
      <c r="E15" s="19" t="s">
        <v>45</v>
      </c>
      <c r="F15" s="17">
        <v>1050</v>
      </c>
      <c r="G15" s="17">
        <v>1050</v>
      </c>
      <c r="H15" s="17">
        <v>1050</v>
      </c>
      <c r="I15" s="15">
        <v>5</v>
      </c>
    </row>
    <row r="16" spans="1:9" x14ac:dyDescent="0.2">
      <c r="A16" s="15"/>
      <c r="B16" s="17"/>
      <c r="C16" s="17"/>
      <c r="D16" s="17"/>
      <c r="E16" s="19">
        <v>7</v>
      </c>
      <c r="F16" s="17"/>
      <c r="G16" s="17"/>
      <c r="H16" s="17"/>
      <c r="I16" s="15">
        <v>6</v>
      </c>
    </row>
    <row r="17" spans="1:9" x14ac:dyDescent="0.2">
      <c r="A17" s="15"/>
      <c r="B17" s="17">
        <f>SUM(B10:B16)</f>
        <v>48917</v>
      </c>
      <c r="C17" s="17">
        <f>SUM(C10:C16)</f>
        <v>49785</v>
      </c>
      <c r="D17" s="17">
        <f>SUM(D10:D16)</f>
        <v>69080</v>
      </c>
      <c r="E17" s="19" t="s">
        <v>248</v>
      </c>
      <c r="F17" s="17">
        <f>SUM(F10:F16)</f>
        <v>73540</v>
      </c>
      <c r="G17" s="17">
        <f>SUM(G10:G16)</f>
        <v>73540</v>
      </c>
      <c r="H17" s="17">
        <f>SUM(H10:H16)</f>
        <v>73540</v>
      </c>
      <c r="I17" s="15">
        <v>7</v>
      </c>
    </row>
    <row r="18" spans="1:9" x14ac:dyDescent="0.2">
      <c r="A18" s="10" t="s">
        <v>3</v>
      </c>
      <c r="B18" s="161"/>
      <c r="C18" s="161"/>
      <c r="D18" s="161"/>
      <c r="E18" s="107" t="s">
        <v>223</v>
      </c>
      <c r="F18" s="162"/>
      <c r="G18" s="163"/>
      <c r="H18" s="164"/>
      <c r="I18" s="10" t="s">
        <v>3</v>
      </c>
    </row>
    <row r="19" spans="1:9" x14ac:dyDescent="0.2">
      <c r="A19" s="15"/>
      <c r="B19" s="17">
        <v>19462</v>
      </c>
      <c r="C19" s="17">
        <v>22904</v>
      </c>
      <c r="D19" s="36">
        <v>25870</v>
      </c>
      <c r="E19" s="19" t="s">
        <v>46</v>
      </c>
      <c r="F19" s="36">
        <v>32345</v>
      </c>
      <c r="G19" s="36">
        <v>32345</v>
      </c>
      <c r="H19" s="36">
        <v>32345</v>
      </c>
      <c r="I19" s="15">
        <v>8</v>
      </c>
    </row>
    <row r="20" spans="1:9" x14ac:dyDescent="0.2">
      <c r="A20" s="15"/>
      <c r="B20" s="17"/>
      <c r="C20" s="17"/>
      <c r="D20" s="17"/>
      <c r="E20" s="19">
        <v>11</v>
      </c>
      <c r="F20" s="17"/>
      <c r="G20" s="17"/>
      <c r="H20" s="17"/>
      <c r="I20" s="15">
        <v>9</v>
      </c>
    </row>
    <row r="21" spans="1:9" x14ac:dyDescent="0.2">
      <c r="A21" s="15"/>
      <c r="B21" s="17"/>
      <c r="C21" s="17"/>
      <c r="D21" s="17"/>
      <c r="E21" s="19">
        <v>12</v>
      </c>
      <c r="F21" s="17"/>
      <c r="G21" s="17"/>
      <c r="H21" s="17"/>
      <c r="I21" s="15">
        <v>10</v>
      </c>
    </row>
    <row r="22" spans="1:9" x14ac:dyDescent="0.2">
      <c r="A22" s="15"/>
      <c r="B22" s="17"/>
      <c r="C22" s="17"/>
      <c r="D22" s="17"/>
      <c r="E22" s="19">
        <v>13</v>
      </c>
      <c r="F22" s="17"/>
      <c r="G22" s="17"/>
      <c r="H22" s="17"/>
      <c r="I22" s="15">
        <v>11</v>
      </c>
    </row>
    <row r="23" spans="1:9" x14ac:dyDescent="0.2">
      <c r="A23" s="15"/>
      <c r="B23" s="17"/>
      <c r="C23" s="17"/>
      <c r="D23" s="17"/>
      <c r="E23" s="19">
        <v>14</v>
      </c>
      <c r="F23" s="17"/>
      <c r="G23" s="17"/>
      <c r="H23" s="17"/>
      <c r="I23" s="15">
        <v>12</v>
      </c>
    </row>
    <row r="24" spans="1:9" x14ac:dyDescent="0.2">
      <c r="A24" s="15"/>
      <c r="B24" s="17"/>
      <c r="C24" s="17"/>
      <c r="D24" s="17"/>
      <c r="E24" s="19">
        <v>15</v>
      </c>
      <c r="F24" s="17"/>
      <c r="G24" s="17"/>
      <c r="H24" s="17"/>
      <c r="I24" s="15">
        <v>13</v>
      </c>
    </row>
    <row r="25" spans="1:9" x14ac:dyDescent="0.2">
      <c r="A25" s="15"/>
      <c r="B25" s="17">
        <v>19462</v>
      </c>
      <c r="C25" s="17">
        <v>22904</v>
      </c>
      <c r="D25" s="17">
        <f>SUM(D19:D24)</f>
        <v>25870</v>
      </c>
      <c r="E25" s="19" t="s">
        <v>224</v>
      </c>
      <c r="F25" s="17">
        <v>32345</v>
      </c>
      <c r="G25" s="17">
        <v>32345</v>
      </c>
      <c r="H25" s="17">
        <v>32345</v>
      </c>
      <c r="I25" s="15">
        <v>14</v>
      </c>
    </row>
    <row r="26" spans="1:9" x14ac:dyDescent="0.2">
      <c r="A26" s="10" t="s">
        <v>3</v>
      </c>
      <c r="B26" s="161"/>
      <c r="C26" s="161"/>
      <c r="D26" s="161"/>
      <c r="E26" s="34" t="s">
        <v>17</v>
      </c>
      <c r="F26" s="162"/>
      <c r="G26" s="163"/>
      <c r="H26" s="164"/>
      <c r="I26" s="10"/>
    </row>
    <row r="27" spans="1:9" x14ac:dyDescent="0.2">
      <c r="A27" s="15"/>
      <c r="B27" s="17">
        <v>5708</v>
      </c>
      <c r="C27" s="17">
        <v>14002</v>
      </c>
      <c r="D27" s="17">
        <v>2000</v>
      </c>
      <c r="E27" s="19" t="s">
        <v>225</v>
      </c>
      <c r="F27" s="17">
        <v>5950</v>
      </c>
      <c r="G27" s="17">
        <v>5950</v>
      </c>
      <c r="H27" s="17">
        <v>5950</v>
      </c>
      <c r="I27" s="15">
        <v>15</v>
      </c>
    </row>
    <row r="28" spans="1:9" x14ac:dyDescent="0.2">
      <c r="A28" s="15"/>
      <c r="B28" s="17"/>
      <c r="C28" s="17">
        <v>43000</v>
      </c>
      <c r="D28" s="72"/>
      <c r="E28" s="19" t="s">
        <v>304</v>
      </c>
      <c r="F28" s="72"/>
      <c r="G28" s="72"/>
      <c r="H28" s="72"/>
      <c r="I28" s="15">
        <v>16</v>
      </c>
    </row>
    <row r="29" spans="1:9" x14ac:dyDescent="0.2">
      <c r="A29" s="15"/>
      <c r="B29" s="17"/>
      <c r="C29" s="17"/>
      <c r="D29" s="17"/>
      <c r="E29" s="19" t="s">
        <v>305</v>
      </c>
      <c r="F29" s="17"/>
      <c r="G29" s="17"/>
      <c r="H29" s="17"/>
      <c r="I29" s="15">
        <v>17</v>
      </c>
    </row>
    <row r="30" spans="1:9" x14ac:dyDescent="0.2">
      <c r="A30" s="15"/>
      <c r="B30" s="17"/>
      <c r="C30" s="17"/>
      <c r="D30" s="17"/>
      <c r="E30" s="19" t="s">
        <v>316</v>
      </c>
      <c r="F30" s="17">
        <v>0</v>
      </c>
      <c r="G30" s="17">
        <v>0</v>
      </c>
      <c r="H30" s="17">
        <v>0</v>
      </c>
      <c r="I30" s="15">
        <v>18</v>
      </c>
    </row>
    <row r="31" spans="1:9" x14ac:dyDescent="0.2">
      <c r="A31" s="15"/>
      <c r="B31" s="17"/>
      <c r="C31" s="17"/>
      <c r="D31" s="17"/>
      <c r="E31" s="19">
        <v>22</v>
      </c>
      <c r="F31" s="17"/>
      <c r="G31" s="17"/>
      <c r="H31" s="17"/>
      <c r="I31" s="15">
        <v>19</v>
      </c>
    </row>
    <row r="32" spans="1:9" x14ac:dyDescent="0.2">
      <c r="A32" s="15"/>
      <c r="B32" s="17"/>
      <c r="C32" s="17"/>
      <c r="D32" s="17"/>
      <c r="E32" s="19">
        <v>23</v>
      </c>
      <c r="F32" s="17"/>
      <c r="G32" s="17"/>
      <c r="H32" s="17"/>
      <c r="I32" s="15">
        <v>20</v>
      </c>
    </row>
    <row r="33" spans="1:9" x14ac:dyDescent="0.2">
      <c r="A33" s="15"/>
      <c r="B33" s="17">
        <f>SUM(B27:B32)</f>
        <v>5708</v>
      </c>
      <c r="C33" s="17">
        <f>SUM(C27:C32)</f>
        <v>57002</v>
      </c>
      <c r="D33" s="17">
        <f>SUM(D27:D32)</f>
        <v>2000</v>
      </c>
      <c r="E33" s="19" t="s">
        <v>226</v>
      </c>
      <c r="F33" s="17">
        <f>SUM(F27:F32)</f>
        <v>5950</v>
      </c>
      <c r="G33" s="17">
        <f>SUM(G27:G32)</f>
        <v>5950</v>
      </c>
      <c r="H33" s="17">
        <f>SUM(H27:H32)</f>
        <v>5950</v>
      </c>
      <c r="I33" s="15">
        <v>21</v>
      </c>
    </row>
    <row r="34" spans="1:9" x14ac:dyDescent="0.2">
      <c r="A34" s="10" t="s">
        <v>3</v>
      </c>
      <c r="B34" s="161"/>
      <c r="C34" s="161"/>
      <c r="D34" s="161"/>
      <c r="E34" s="34" t="s">
        <v>18</v>
      </c>
      <c r="F34" s="162"/>
      <c r="G34" s="163"/>
      <c r="H34" s="164"/>
      <c r="I34" s="10" t="s">
        <v>3</v>
      </c>
    </row>
    <row r="35" spans="1:9" x14ac:dyDescent="0.2">
      <c r="A35" s="15"/>
      <c r="B35" s="17">
        <v>6400</v>
      </c>
      <c r="C35" s="17">
        <v>6400</v>
      </c>
      <c r="D35" s="17">
        <v>6400</v>
      </c>
      <c r="E35" s="19" t="s">
        <v>318</v>
      </c>
      <c r="F35" s="17">
        <v>6400</v>
      </c>
      <c r="G35" s="17">
        <v>6400</v>
      </c>
      <c r="H35" s="17">
        <v>6400</v>
      </c>
      <c r="I35" s="15">
        <v>22</v>
      </c>
    </row>
    <row r="36" spans="1:9" x14ac:dyDescent="0.2">
      <c r="A36" s="15"/>
      <c r="B36" s="17"/>
      <c r="C36" s="17">
        <v>3700</v>
      </c>
      <c r="D36" s="17">
        <v>10000</v>
      </c>
      <c r="E36" s="19" t="s">
        <v>317</v>
      </c>
      <c r="F36" s="17">
        <v>10000</v>
      </c>
      <c r="G36" s="17">
        <v>10000</v>
      </c>
      <c r="H36" s="17">
        <v>10000</v>
      </c>
      <c r="I36" s="15">
        <v>23</v>
      </c>
    </row>
    <row r="37" spans="1:9" x14ac:dyDescent="0.2">
      <c r="A37" s="15"/>
      <c r="B37" s="17"/>
      <c r="C37" s="17"/>
      <c r="D37" s="17"/>
      <c r="E37" s="19" t="s">
        <v>319</v>
      </c>
      <c r="F37" s="17"/>
      <c r="G37" s="17"/>
      <c r="H37" s="17"/>
      <c r="I37" s="15">
        <v>24</v>
      </c>
    </row>
    <row r="38" spans="1:9" x14ac:dyDescent="0.2">
      <c r="A38" s="15"/>
      <c r="B38" s="17"/>
      <c r="C38" s="17"/>
      <c r="D38" s="17">
        <v>54000</v>
      </c>
      <c r="E38" s="19" t="s">
        <v>326</v>
      </c>
      <c r="F38" s="17"/>
      <c r="G38" s="17"/>
      <c r="H38" s="17"/>
      <c r="I38" s="15">
        <v>25</v>
      </c>
    </row>
    <row r="39" spans="1:9" x14ac:dyDescent="0.2">
      <c r="A39" s="15"/>
      <c r="B39" s="37">
        <f>SUM(B35:B38)</f>
        <v>6400</v>
      </c>
      <c r="C39" s="37">
        <f>SUM(C35:C38)</f>
        <v>10100</v>
      </c>
      <c r="D39" s="37">
        <f>SUM(D35:D38)</f>
        <v>70400</v>
      </c>
      <c r="E39" s="38" t="s">
        <v>287</v>
      </c>
      <c r="F39" s="37">
        <f>SUM(F35:F38)</f>
        <v>16400</v>
      </c>
      <c r="G39" s="37">
        <f>SUM(G35:G38)</f>
        <v>16400</v>
      </c>
      <c r="H39" s="37">
        <f>SUM(H35:H38)</f>
        <v>16400</v>
      </c>
      <c r="I39" s="15">
        <v>26</v>
      </c>
    </row>
    <row r="40" spans="1:9" x14ac:dyDescent="0.2">
      <c r="A40" s="15"/>
      <c r="B40" s="12"/>
      <c r="C40" s="12"/>
      <c r="D40" s="37">
        <v>0</v>
      </c>
      <c r="E40" s="39" t="s">
        <v>227</v>
      </c>
      <c r="F40" s="37">
        <v>0</v>
      </c>
      <c r="G40" s="37">
        <v>0</v>
      </c>
      <c r="H40" s="37">
        <v>0</v>
      </c>
      <c r="I40" s="15">
        <v>27</v>
      </c>
    </row>
    <row r="41" spans="1:9" x14ac:dyDescent="0.2">
      <c r="A41" s="15"/>
      <c r="D41" s="35"/>
      <c r="E41" s="108" t="s">
        <v>249</v>
      </c>
      <c r="F41" s="35"/>
      <c r="G41" s="35"/>
      <c r="H41" s="35"/>
      <c r="I41" s="15">
        <v>28</v>
      </c>
    </row>
    <row r="42" spans="1:9" x14ac:dyDescent="0.2">
      <c r="A42" s="15"/>
      <c r="B42" s="12">
        <v>21203</v>
      </c>
      <c r="C42" s="12">
        <v>35267</v>
      </c>
      <c r="D42" s="37"/>
      <c r="E42" s="38" t="s">
        <v>228</v>
      </c>
      <c r="F42" s="37"/>
      <c r="G42" s="37"/>
      <c r="H42" s="37"/>
      <c r="I42" s="15">
        <v>29</v>
      </c>
    </row>
    <row r="43" spans="1:9" x14ac:dyDescent="0.2">
      <c r="A43" s="15"/>
      <c r="B43" s="72">
        <f>SUM(B17,B25,B33,B39,B42)</f>
        <v>101690</v>
      </c>
      <c r="C43" s="72">
        <f>SUM(C17,C25,C33, C39,C42)</f>
        <v>175058</v>
      </c>
      <c r="D43" s="17">
        <f>SUM(D17,D25,D33,D39)</f>
        <v>167350</v>
      </c>
      <c r="E43" s="19" t="s">
        <v>229</v>
      </c>
      <c r="F43" s="17">
        <f>SUM(F17,F25,F33,F39)</f>
        <v>128235</v>
      </c>
      <c r="G43" s="17">
        <f>SUM(G17,G25,G33,G39)</f>
        <v>128235</v>
      </c>
      <c r="H43" s="17">
        <f>SUM(H17,H25,H33,H39)</f>
        <v>128235</v>
      </c>
      <c r="I43" s="15">
        <v>30</v>
      </c>
    </row>
    <row r="44" spans="1:9" ht="15.75" x14ac:dyDescent="0.25">
      <c r="A44" s="1"/>
      <c r="B44" s="1"/>
      <c r="C44" s="1"/>
      <c r="D44" s="2"/>
      <c r="H44" s="26" t="s">
        <v>63</v>
      </c>
    </row>
  </sheetData>
  <mergeCells count="18">
    <mergeCell ref="B9:D9"/>
    <mergeCell ref="F9:H9"/>
    <mergeCell ref="B34:D34"/>
    <mergeCell ref="F34:H34"/>
    <mergeCell ref="B18:D18"/>
    <mergeCell ref="F18:H18"/>
    <mergeCell ref="B26:D26"/>
    <mergeCell ref="F26:H26"/>
    <mergeCell ref="D1:F1"/>
    <mergeCell ref="D2:F2"/>
    <mergeCell ref="D4:F4"/>
    <mergeCell ref="G4:I4"/>
    <mergeCell ref="A5:A8"/>
    <mergeCell ref="B5:D5"/>
    <mergeCell ref="E5:E8"/>
    <mergeCell ref="F5:H6"/>
    <mergeCell ref="I5:I8"/>
    <mergeCell ref="B6:C6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6"/>
  <sheetViews>
    <sheetView workbookViewId="0">
      <selection activeCell="S29" sqref="S29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21"/>
      <c r="C1" s="121"/>
      <c r="D1" s="121"/>
      <c r="E1" s="140" t="s">
        <v>19</v>
      </c>
      <c r="F1" s="165"/>
      <c r="G1" s="165"/>
      <c r="H1" s="121"/>
      <c r="I1" s="121"/>
      <c r="J1" s="121"/>
      <c r="K1" s="121"/>
      <c r="L1" s="121"/>
      <c r="M1" s="121"/>
    </row>
    <row r="2" spans="1:13" ht="15.75" x14ac:dyDescent="0.25">
      <c r="B2" s="166" t="s">
        <v>1</v>
      </c>
      <c r="C2" s="167"/>
      <c r="D2" s="167"/>
      <c r="E2" s="140" t="s">
        <v>73</v>
      </c>
      <c r="F2" s="140"/>
      <c r="G2" s="140"/>
      <c r="H2" s="121"/>
      <c r="I2" s="121"/>
      <c r="J2" s="121"/>
      <c r="K2" s="121"/>
      <c r="L2" s="121"/>
      <c r="M2" s="121"/>
    </row>
    <row r="3" spans="1:13" ht="15.75" x14ac:dyDescent="0.25">
      <c r="B3" s="166" t="s">
        <v>20</v>
      </c>
      <c r="C3" s="167"/>
      <c r="D3" s="167"/>
      <c r="E3" s="140" t="s">
        <v>155</v>
      </c>
      <c r="F3" s="140"/>
      <c r="G3" s="140"/>
      <c r="H3" s="185" t="s">
        <v>37</v>
      </c>
      <c r="I3" s="186"/>
      <c r="J3" s="186"/>
      <c r="K3" s="186"/>
      <c r="L3" s="186"/>
      <c r="M3" s="186"/>
    </row>
    <row r="4" spans="1:13" x14ac:dyDescent="0.2">
      <c r="B4" s="121"/>
      <c r="C4" s="121"/>
      <c r="D4" s="121"/>
      <c r="E4" s="121"/>
      <c r="F4" s="121"/>
      <c r="G4" s="121"/>
      <c r="H4" s="191"/>
      <c r="I4" s="191"/>
      <c r="J4" s="191"/>
      <c r="K4" s="171"/>
      <c r="L4" s="191"/>
      <c r="M4" s="191"/>
    </row>
    <row r="5" spans="1:13" x14ac:dyDescent="0.2">
      <c r="A5" s="128"/>
      <c r="B5" s="171" t="s">
        <v>4</v>
      </c>
      <c r="C5" s="171"/>
      <c r="D5" s="172"/>
      <c r="E5" s="173" t="s">
        <v>5</v>
      </c>
      <c r="F5" s="154"/>
      <c r="G5" s="155"/>
      <c r="H5" s="189" t="s">
        <v>74</v>
      </c>
      <c r="I5" s="192" t="s">
        <v>75</v>
      </c>
      <c r="J5" s="153" t="s">
        <v>338</v>
      </c>
      <c r="K5" s="154"/>
      <c r="L5" s="154"/>
      <c r="M5" s="128"/>
    </row>
    <row r="6" spans="1:13" ht="15" x14ac:dyDescent="0.2">
      <c r="A6" s="129"/>
      <c r="B6" s="183" t="s">
        <v>6</v>
      </c>
      <c r="C6" s="132"/>
      <c r="D6" s="133" t="s">
        <v>331</v>
      </c>
      <c r="E6" s="174"/>
      <c r="F6" s="151"/>
      <c r="G6" s="175"/>
      <c r="H6" s="190"/>
      <c r="I6" s="129"/>
      <c r="J6" s="156"/>
      <c r="K6" s="152"/>
      <c r="L6" s="152"/>
      <c r="M6" s="129"/>
    </row>
    <row r="7" spans="1:13" x14ac:dyDescent="0.2">
      <c r="A7" s="129"/>
      <c r="B7" s="180" t="s">
        <v>337</v>
      </c>
      <c r="C7" s="133" t="s">
        <v>339</v>
      </c>
      <c r="D7" s="134"/>
      <c r="E7" s="174"/>
      <c r="F7" s="151"/>
      <c r="G7" s="175"/>
      <c r="H7" s="190"/>
      <c r="I7" s="129"/>
      <c r="J7" s="44" t="s">
        <v>21</v>
      </c>
      <c r="K7" s="44" t="s">
        <v>22</v>
      </c>
      <c r="L7" s="45" t="s">
        <v>23</v>
      </c>
      <c r="M7" s="129"/>
    </row>
    <row r="8" spans="1:13" x14ac:dyDescent="0.2">
      <c r="A8" s="130"/>
      <c r="B8" s="181"/>
      <c r="C8" s="134"/>
      <c r="D8" s="134"/>
      <c r="E8" s="174"/>
      <c r="F8" s="151"/>
      <c r="G8" s="175"/>
      <c r="H8" s="190"/>
      <c r="I8" s="129"/>
      <c r="J8" s="48" t="s">
        <v>13</v>
      </c>
      <c r="K8" s="48" t="s">
        <v>14</v>
      </c>
      <c r="L8" s="49" t="s">
        <v>15</v>
      </c>
      <c r="M8" s="130"/>
    </row>
    <row r="9" spans="1:13" x14ac:dyDescent="0.2">
      <c r="A9" s="50">
        <v>1</v>
      </c>
      <c r="B9" s="36">
        <v>2036</v>
      </c>
      <c r="C9" s="36">
        <v>3417</v>
      </c>
      <c r="D9" s="79">
        <v>12000</v>
      </c>
      <c r="E9" s="176" t="s">
        <v>160</v>
      </c>
      <c r="F9" s="176"/>
      <c r="G9" s="176"/>
      <c r="H9" s="50"/>
      <c r="I9" s="50"/>
      <c r="J9" s="79">
        <v>16000</v>
      </c>
      <c r="K9" s="79">
        <v>16000</v>
      </c>
      <c r="L9" s="79">
        <v>16000</v>
      </c>
      <c r="M9" s="50">
        <v>1</v>
      </c>
    </row>
    <row r="10" spans="1:13" x14ac:dyDescent="0.2">
      <c r="A10" s="50">
        <v>2</v>
      </c>
      <c r="B10" s="36">
        <v>10059</v>
      </c>
      <c r="C10" s="36">
        <v>9854</v>
      </c>
      <c r="D10" s="79">
        <v>11000</v>
      </c>
      <c r="E10" s="168" t="s">
        <v>159</v>
      </c>
      <c r="F10" s="169"/>
      <c r="G10" s="170"/>
      <c r="H10" s="50"/>
      <c r="I10" s="50"/>
      <c r="J10" s="79">
        <v>11000</v>
      </c>
      <c r="K10" s="79">
        <v>11000</v>
      </c>
      <c r="L10" s="79">
        <v>11000</v>
      </c>
      <c r="M10" s="50">
        <v>2</v>
      </c>
    </row>
    <row r="11" spans="1:13" x14ac:dyDescent="0.2">
      <c r="A11" s="50">
        <v>3</v>
      </c>
      <c r="B11" s="36">
        <v>699</v>
      </c>
      <c r="C11" s="36">
        <v>746</v>
      </c>
      <c r="D11" s="79">
        <v>895</v>
      </c>
      <c r="E11" s="168" t="s">
        <v>161</v>
      </c>
      <c r="F11" s="169"/>
      <c r="G11" s="170"/>
      <c r="H11" s="50"/>
      <c r="I11" s="50"/>
      <c r="J11" s="79">
        <v>1200</v>
      </c>
      <c r="K11" s="79">
        <v>1200</v>
      </c>
      <c r="L11" s="79">
        <v>1200</v>
      </c>
      <c r="M11" s="50">
        <v>3</v>
      </c>
    </row>
    <row r="12" spans="1:13" x14ac:dyDescent="0.2">
      <c r="A12" s="50">
        <v>4</v>
      </c>
      <c r="B12" s="36">
        <v>1414</v>
      </c>
      <c r="C12" s="36">
        <v>1526</v>
      </c>
      <c r="D12" s="79">
        <v>1800</v>
      </c>
      <c r="E12" s="168" t="s">
        <v>162</v>
      </c>
      <c r="F12" s="169"/>
      <c r="G12" s="170"/>
      <c r="H12" s="50"/>
      <c r="I12" s="50"/>
      <c r="J12" s="79">
        <v>2000</v>
      </c>
      <c r="K12" s="79">
        <v>2000</v>
      </c>
      <c r="L12" s="79">
        <v>2000</v>
      </c>
      <c r="M12" s="50">
        <v>4</v>
      </c>
    </row>
    <row r="13" spans="1:13" x14ac:dyDescent="0.2">
      <c r="A13" s="50">
        <v>5</v>
      </c>
      <c r="B13" s="36">
        <v>819</v>
      </c>
      <c r="C13" s="36">
        <v>1285</v>
      </c>
      <c r="D13" s="79">
        <v>3000</v>
      </c>
      <c r="E13" s="168" t="s">
        <v>163</v>
      </c>
      <c r="F13" s="169"/>
      <c r="G13" s="170"/>
      <c r="H13" s="50"/>
      <c r="I13" s="50"/>
      <c r="J13" s="79">
        <v>4000</v>
      </c>
      <c r="K13" s="79">
        <v>4000</v>
      </c>
      <c r="L13" s="79">
        <v>4000</v>
      </c>
      <c r="M13" s="50">
        <v>5</v>
      </c>
    </row>
    <row r="14" spans="1:13" x14ac:dyDescent="0.2">
      <c r="A14" s="50">
        <v>6</v>
      </c>
      <c r="B14" s="36">
        <v>55</v>
      </c>
      <c r="C14" s="36">
        <v>1440</v>
      </c>
      <c r="D14" s="79">
        <v>3337</v>
      </c>
      <c r="E14" s="168" t="s">
        <v>164</v>
      </c>
      <c r="F14" s="169"/>
      <c r="G14" s="170"/>
      <c r="H14" s="50"/>
      <c r="I14" s="50"/>
      <c r="J14" s="79">
        <v>4545</v>
      </c>
      <c r="K14" s="79">
        <v>4545</v>
      </c>
      <c r="L14" s="79">
        <v>4545</v>
      </c>
      <c r="M14" s="50">
        <v>6</v>
      </c>
    </row>
    <row r="15" spans="1:13" x14ac:dyDescent="0.2">
      <c r="A15" s="50">
        <v>7</v>
      </c>
      <c r="B15" s="36">
        <v>0</v>
      </c>
      <c r="C15" s="36">
        <v>0</v>
      </c>
      <c r="D15" s="79">
        <v>50</v>
      </c>
      <c r="E15" s="168" t="s">
        <v>165</v>
      </c>
      <c r="F15" s="169"/>
      <c r="G15" s="170"/>
      <c r="H15" s="50"/>
      <c r="I15" s="50"/>
      <c r="J15" s="79">
        <v>50</v>
      </c>
      <c r="K15" s="79">
        <v>50</v>
      </c>
      <c r="L15" s="79">
        <v>50</v>
      </c>
      <c r="M15" s="50">
        <v>7</v>
      </c>
    </row>
    <row r="16" spans="1:13" x14ac:dyDescent="0.2">
      <c r="A16" s="50">
        <v>8</v>
      </c>
      <c r="B16" s="36">
        <v>50</v>
      </c>
      <c r="C16" s="36">
        <v>0</v>
      </c>
      <c r="D16" s="90">
        <v>200</v>
      </c>
      <c r="E16" s="168" t="s">
        <v>298</v>
      </c>
      <c r="F16" s="169"/>
      <c r="G16" s="170"/>
      <c r="H16" s="50"/>
      <c r="I16" s="50"/>
      <c r="J16" s="90">
        <v>200</v>
      </c>
      <c r="K16" s="90">
        <v>200</v>
      </c>
      <c r="L16" s="90">
        <v>200</v>
      </c>
      <c r="M16" s="50">
        <v>8</v>
      </c>
    </row>
    <row r="17" spans="1:13" x14ac:dyDescent="0.2">
      <c r="A17" s="50">
        <v>9</v>
      </c>
      <c r="B17" s="36"/>
      <c r="C17" s="36"/>
      <c r="D17" s="90"/>
      <c r="E17" s="168">
        <v>9</v>
      </c>
      <c r="F17" s="169"/>
      <c r="G17" s="170"/>
      <c r="H17" s="50"/>
      <c r="I17" s="50"/>
      <c r="J17" s="90"/>
      <c r="K17" s="90"/>
      <c r="L17" s="90"/>
      <c r="M17" s="50">
        <v>9</v>
      </c>
    </row>
    <row r="18" spans="1:13" x14ac:dyDescent="0.2">
      <c r="A18" s="50">
        <v>10</v>
      </c>
      <c r="B18" s="36"/>
      <c r="C18" s="36"/>
      <c r="D18" s="90"/>
      <c r="E18" s="168">
        <v>10</v>
      </c>
      <c r="F18" s="169"/>
      <c r="G18" s="170"/>
      <c r="H18" s="50"/>
      <c r="I18" s="50"/>
      <c r="J18" s="90"/>
      <c r="K18" s="90"/>
      <c r="L18" s="90"/>
      <c r="M18" s="50">
        <v>10</v>
      </c>
    </row>
    <row r="19" spans="1:13" x14ac:dyDescent="0.2">
      <c r="A19" s="50">
        <v>11</v>
      </c>
      <c r="B19" s="36"/>
      <c r="C19" s="36"/>
      <c r="D19" s="90"/>
      <c r="E19" s="168">
        <v>11</v>
      </c>
      <c r="F19" s="169"/>
      <c r="G19" s="170"/>
      <c r="H19" s="50"/>
      <c r="I19" s="50"/>
      <c r="J19" s="90"/>
      <c r="K19" s="90"/>
      <c r="L19" s="90"/>
      <c r="M19" s="50">
        <v>11</v>
      </c>
    </row>
    <row r="20" spans="1:13" x14ac:dyDescent="0.2">
      <c r="A20" s="50">
        <v>12</v>
      </c>
      <c r="B20" s="36"/>
      <c r="C20" s="36"/>
      <c r="D20" s="90"/>
      <c r="E20" s="168">
        <v>12</v>
      </c>
      <c r="F20" s="169"/>
      <c r="G20" s="170"/>
      <c r="H20" s="50"/>
      <c r="I20" s="50"/>
      <c r="J20" s="90"/>
      <c r="K20" s="90"/>
      <c r="L20" s="90"/>
      <c r="M20" s="50">
        <v>12</v>
      </c>
    </row>
    <row r="21" spans="1:13" x14ac:dyDescent="0.2">
      <c r="A21" s="50">
        <v>13</v>
      </c>
      <c r="B21" s="36"/>
      <c r="C21" s="36"/>
      <c r="D21" s="90"/>
      <c r="E21" s="168">
        <v>13</v>
      </c>
      <c r="F21" s="169"/>
      <c r="G21" s="170"/>
      <c r="H21" s="50"/>
      <c r="I21" s="50"/>
      <c r="J21" s="90"/>
      <c r="K21" s="90"/>
      <c r="L21" s="90"/>
      <c r="M21" s="50">
        <v>13</v>
      </c>
    </row>
    <row r="22" spans="1:13" x14ac:dyDescent="0.2">
      <c r="A22" s="50">
        <v>14</v>
      </c>
      <c r="B22" s="36"/>
      <c r="C22" s="36"/>
      <c r="D22" s="90"/>
      <c r="E22" s="168">
        <v>14</v>
      </c>
      <c r="F22" s="169"/>
      <c r="G22" s="170"/>
      <c r="H22" s="50"/>
      <c r="I22" s="50"/>
      <c r="J22" s="90"/>
      <c r="K22" s="90"/>
      <c r="L22" s="90"/>
      <c r="M22" s="50">
        <v>14</v>
      </c>
    </row>
    <row r="23" spans="1:13" x14ac:dyDescent="0.2">
      <c r="A23" s="50">
        <v>15</v>
      </c>
      <c r="B23" s="36"/>
      <c r="C23" s="36"/>
      <c r="D23" s="90"/>
      <c r="E23" s="168">
        <v>15</v>
      </c>
      <c r="F23" s="169"/>
      <c r="G23" s="170"/>
      <c r="H23" s="50"/>
      <c r="I23" s="50"/>
      <c r="J23" s="90"/>
      <c r="K23" s="90"/>
      <c r="L23" s="90"/>
      <c r="M23" s="50">
        <v>15</v>
      </c>
    </row>
    <row r="24" spans="1:13" x14ac:dyDescent="0.2">
      <c r="A24" s="50">
        <v>16</v>
      </c>
      <c r="B24" s="36"/>
      <c r="C24" s="36"/>
      <c r="D24" s="90"/>
      <c r="E24" s="168">
        <v>16</v>
      </c>
      <c r="F24" s="169"/>
      <c r="G24" s="170"/>
      <c r="H24" s="50"/>
      <c r="I24" s="50"/>
      <c r="J24" s="90"/>
      <c r="K24" s="90"/>
      <c r="L24" s="90"/>
      <c r="M24" s="50">
        <v>16</v>
      </c>
    </row>
    <row r="25" spans="1:13" x14ac:dyDescent="0.2">
      <c r="A25" s="50">
        <v>17</v>
      </c>
      <c r="B25" s="36"/>
      <c r="C25" s="36"/>
      <c r="D25" s="90"/>
      <c r="E25" s="168">
        <v>17</v>
      </c>
      <c r="F25" s="169"/>
      <c r="G25" s="170"/>
      <c r="H25" s="50"/>
      <c r="I25" s="50"/>
      <c r="J25" s="90"/>
      <c r="K25" s="90"/>
      <c r="L25" s="90"/>
      <c r="M25" s="50">
        <v>17</v>
      </c>
    </row>
    <row r="26" spans="1:13" x14ac:dyDescent="0.2">
      <c r="A26" s="50">
        <v>18</v>
      </c>
      <c r="B26" s="36"/>
      <c r="C26" s="36"/>
      <c r="D26" s="90"/>
      <c r="E26" s="168">
        <v>18</v>
      </c>
      <c r="F26" s="169"/>
      <c r="G26" s="170"/>
      <c r="H26" s="50"/>
      <c r="I26" s="50"/>
      <c r="J26" s="90"/>
      <c r="K26" s="90"/>
      <c r="L26" s="90"/>
      <c r="M26" s="50">
        <v>18</v>
      </c>
    </row>
    <row r="27" spans="1:13" x14ac:dyDescent="0.2">
      <c r="A27" s="50">
        <v>19</v>
      </c>
      <c r="B27" s="36"/>
      <c r="C27" s="36"/>
      <c r="D27" s="90"/>
      <c r="E27" s="168">
        <v>19</v>
      </c>
      <c r="F27" s="169"/>
      <c r="G27" s="170"/>
      <c r="H27" s="50"/>
      <c r="I27" s="50"/>
      <c r="J27" s="90"/>
      <c r="K27" s="90"/>
      <c r="L27" s="90"/>
      <c r="M27" s="50">
        <v>19</v>
      </c>
    </row>
    <row r="28" spans="1:13" x14ac:dyDescent="0.2">
      <c r="A28" s="50">
        <v>20</v>
      </c>
      <c r="B28" s="36"/>
      <c r="C28" s="36"/>
      <c r="D28" s="90"/>
      <c r="E28" s="168">
        <v>20</v>
      </c>
      <c r="F28" s="169"/>
      <c r="G28" s="170"/>
      <c r="H28" s="50"/>
      <c r="I28" s="50"/>
      <c r="J28" s="90"/>
      <c r="K28" s="90"/>
      <c r="L28" s="90"/>
      <c r="M28" s="50">
        <v>20</v>
      </c>
    </row>
    <row r="29" spans="1:13" x14ac:dyDescent="0.2">
      <c r="A29" s="50">
        <v>21</v>
      </c>
      <c r="B29" s="36"/>
      <c r="C29" s="36"/>
      <c r="D29" s="90"/>
      <c r="E29" s="168">
        <v>21</v>
      </c>
      <c r="F29" s="169"/>
      <c r="G29" s="170"/>
      <c r="H29" s="50"/>
      <c r="I29" s="50"/>
      <c r="J29" s="90"/>
      <c r="K29" s="90"/>
      <c r="L29" s="90"/>
      <c r="M29" s="50">
        <v>21</v>
      </c>
    </row>
    <row r="30" spans="1:13" x14ac:dyDescent="0.2">
      <c r="A30" s="50">
        <v>22</v>
      </c>
      <c r="B30" s="36"/>
      <c r="C30" s="36"/>
      <c r="D30" s="90"/>
      <c r="E30" s="168">
        <v>22</v>
      </c>
      <c r="F30" s="169"/>
      <c r="G30" s="170"/>
      <c r="H30" s="50"/>
      <c r="I30" s="50"/>
      <c r="J30" s="90"/>
      <c r="K30" s="90"/>
      <c r="L30" s="90"/>
      <c r="M30" s="50">
        <v>22</v>
      </c>
    </row>
    <row r="31" spans="1:13" x14ac:dyDescent="0.2">
      <c r="A31" s="50">
        <v>23</v>
      </c>
      <c r="B31" s="36"/>
      <c r="C31" s="36"/>
      <c r="D31" s="90"/>
      <c r="E31" s="168">
        <v>23</v>
      </c>
      <c r="F31" s="169"/>
      <c r="G31" s="170"/>
      <c r="H31" s="50"/>
      <c r="I31" s="50"/>
      <c r="J31" s="90"/>
      <c r="K31" s="90"/>
      <c r="L31" s="90"/>
      <c r="M31" s="50">
        <v>23</v>
      </c>
    </row>
    <row r="32" spans="1:13" x14ac:dyDescent="0.2">
      <c r="A32" s="50">
        <v>24</v>
      </c>
      <c r="B32" s="36"/>
      <c r="C32" s="36"/>
      <c r="D32" s="91"/>
      <c r="E32" s="231" t="s">
        <v>263</v>
      </c>
      <c r="F32" s="232"/>
      <c r="G32" s="233"/>
      <c r="H32" s="50"/>
      <c r="I32" s="50"/>
      <c r="J32" s="91"/>
      <c r="K32" s="91"/>
      <c r="L32" s="91"/>
      <c r="M32" s="50">
        <v>24</v>
      </c>
    </row>
    <row r="33" spans="1:13" x14ac:dyDescent="0.2">
      <c r="A33" s="52">
        <v>25</v>
      </c>
      <c r="B33" s="53"/>
      <c r="C33" s="53"/>
      <c r="D33" s="92"/>
      <c r="E33" s="234" t="s">
        <v>245</v>
      </c>
      <c r="F33" s="235"/>
      <c r="G33" s="236"/>
      <c r="H33" s="52"/>
      <c r="I33" s="52"/>
      <c r="J33" s="92"/>
      <c r="K33" s="92"/>
      <c r="L33" s="92"/>
      <c r="M33" s="52">
        <v>25</v>
      </c>
    </row>
    <row r="34" spans="1:13" x14ac:dyDescent="0.2">
      <c r="A34" s="50">
        <v>26</v>
      </c>
      <c r="B34" s="36">
        <f>SUM(B9:B32)</f>
        <v>15132</v>
      </c>
      <c r="C34" s="36">
        <f>SUM(C9:C32)</f>
        <v>18268</v>
      </c>
      <c r="D34" s="79">
        <f>SUM(D9:D31)</f>
        <v>32282</v>
      </c>
      <c r="E34" s="230" t="s">
        <v>188</v>
      </c>
      <c r="F34" s="230"/>
      <c r="G34" s="230"/>
      <c r="H34" s="50"/>
      <c r="I34" s="50"/>
      <c r="J34" s="79">
        <f>SUM(J9:J31)</f>
        <v>38995</v>
      </c>
      <c r="K34" s="79">
        <f>SUM(K9:K31)</f>
        <v>38995</v>
      </c>
      <c r="L34" s="79">
        <f>SUM(L9:L31)</f>
        <v>38995</v>
      </c>
      <c r="M34" s="50">
        <v>26</v>
      </c>
    </row>
    <row r="36" spans="1:13" x14ac:dyDescent="0.2">
      <c r="L36" s="26" t="s">
        <v>175</v>
      </c>
    </row>
  </sheetData>
  <mergeCells count="49">
    <mergeCell ref="E28:G28"/>
    <mergeCell ref="E29:G29"/>
    <mergeCell ref="E34:G34"/>
    <mergeCell ref="E30:G30"/>
    <mergeCell ref="E31:G31"/>
    <mergeCell ref="E32:G32"/>
    <mergeCell ref="E33:G33"/>
    <mergeCell ref="E27:G2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15:G15"/>
    <mergeCell ref="M5:M8"/>
    <mergeCell ref="B6:C6"/>
    <mergeCell ref="D6:D8"/>
    <mergeCell ref="B7:B8"/>
    <mergeCell ref="C7:C8"/>
    <mergeCell ref="E9:G9"/>
    <mergeCell ref="J5:L6"/>
    <mergeCell ref="E10:G10"/>
    <mergeCell ref="E11:G11"/>
    <mergeCell ref="E12:G12"/>
    <mergeCell ref="E13:G13"/>
    <mergeCell ref="E14:G14"/>
    <mergeCell ref="A5:A8"/>
    <mergeCell ref="B5:D5"/>
    <mergeCell ref="E5:G8"/>
    <mergeCell ref="H5:H8"/>
    <mergeCell ref="I5:I8"/>
    <mergeCell ref="B3:D3"/>
    <mergeCell ref="E3:G3"/>
    <mergeCell ref="H3:M3"/>
    <mergeCell ref="B4:D4"/>
    <mergeCell ref="E4:G4"/>
    <mergeCell ref="H4:M4"/>
    <mergeCell ref="B1:D1"/>
    <mergeCell ref="E1:G1"/>
    <mergeCell ref="H1:M1"/>
    <mergeCell ref="B2:D2"/>
    <mergeCell ref="E2:G2"/>
    <mergeCell ref="H2:M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7"/>
  <sheetViews>
    <sheetView workbookViewId="0">
      <selection activeCell="L38" sqref="L38"/>
    </sheetView>
  </sheetViews>
  <sheetFormatPr defaultRowHeight="12.75" x14ac:dyDescent="0.2"/>
  <cols>
    <col min="1" max="1" width="3.7109375" customWidth="1"/>
    <col min="2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20"/>
      <c r="C2" s="120"/>
      <c r="D2" s="2"/>
      <c r="E2" s="5"/>
      <c r="G2" s="121"/>
      <c r="H2" s="121"/>
      <c r="I2" s="4"/>
    </row>
    <row r="3" spans="1:9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9" ht="15.75" x14ac:dyDescent="0.25">
      <c r="A4" s="1"/>
      <c r="B4" s="187" t="s">
        <v>25</v>
      </c>
      <c r="C4" s="120"/>
      <c r="D4" s="2"/>
      <c r="E4" s="5" t="s">
        <v>177</v>
      </c>
      <c r="F4" s="185" t="s">
        <v>37</v>
      </c>
      <c r="G4" s="186"/>
      <c r="H4" s="186"/>
      <c r="I4" s="7"/>
    </row>
    <row r="5" spans="1:9" ht="15.75" x14ac:dyDescent="0.25">
      <c r="A5" s="1"/>
      <c r="B5" s="120"/>
      <c r="C5" s="120"/>
      <c r="D5" s="2"/>
      <c r="E5" s="8"/>
      <c r="F5" s="184"/>
      <c r="G5" s="184"/>
      <c r="H5" s="184"/>
    </row>
    <row r="6" spans="1:9" ht="15" x14ac:dyDescent="0.2">
      <c r="A6" s="144"/>
      <c r="B6" s="182" t="s">
        <v>4</v>
      </c>
      <c r="C6" s="139"/>
      <c r="D6" s="139"/>
      <c r="E6" s="122" t="s">
        <v>26</v>
      </c>
      <c r="F6" s="125" t="s">
        <v>338</v>
      </c>
      <c r="G6" s="126"/>
      <c r="H6" s="127"/>
      <c r="I6" s="128"/>
    </row>
    <row r="7" spans="1:9" ht="15" x14ac:dyDescent="0.2">
      <c r="A7" s="145"/>
      <c r="B7" s="183" t="s">
        <v>6</v>
      </c>
      <c r="C7" s="132"/>
      <c r="D7" s="133" t="s">
        <v>331</v>
      </c>
      <c r="E7" s="123"/>
      <c r="F7" s="133" t="s">
        <v>27</v>
      </c>
      <c r="G7" s="133" t="s">
        <v>28</v>
      </c>
      <c r="H7" s="133" t="s">
        <v>29</v>
      </c>
      <c r="I7" s="129"/>
    </row>
    <row r="8" spans="1:9" x14ac:dyDescent="0.2">
      <c r="A8" s="145"/>
      <c r="B8" s="180" t="s">
        <v>337</v>
      </c>
      <c r="C8" s="133" t="s">
        <v>339</v>
      </c>
      <c r="D8" s="134"/>
      <c r="E8" s="123"/>
      <c r="F8" s="134"/>
      <c r="G8" s="135"/>
      <c r="H8" s="134"/>
      <c r="I8" s="129"/>
    </row>
    <row r="9" spans="1:9" x14ac:dyDescent="0.2">
      <c r="A9" s="146"/>
      <c r="B9" s="181"/>
      <c r="C9" s="134"/>
      <c r="D9" s="134"/>
      <c r="E9" s="123"/>
      <c r="F9" s="134"/>
      <c r="G9" s="135"/>
      <c r="H9" s="134"/>
      <c r="I9" s="130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35590</v>
      </c>
      <c r="C12" s="17">
        <v>54187</v>
      </c>
      <c r="D12" s="79">
        <v>30053</v>
      </c>
      <c r="E12" s="13" t="s">
        <v>31</v>
      </c>
      <c r="F12" s="79">
        <v>46614</v>
      </c>
      <c r="G12" s="79">
        <v>46614</v>
      </c>
      <c r="H12" s="79">
        <v>46614</v>
      </c>
      <c r="I12" s="15">
        <v>2</v>
      </c>
    </row>
    <row r="13" spans="1:9" x14ac:dyDescent="0.2">
      <c r="A13" s="15">
        <v>3</v>
      </c>
      <c r="B13" s="17"/>
      <c r="C13" s="17"/>
      <c r="D13" s="79"/>
      <c r="E13" s="13" t="s">
        <v>32</v>
      </c>
      <c r="F13" s="79"/>
      <c r="G13" s="79"/>
      <c r="H13" s="79"/>
      <c r="I13" s="15">
        <v>3</v>
      </c>
    </row>
    <row r="14" spans="1:9" x14ac:dyDescent="0.2">
      <c r="A14" s="15">
        <v>4</v>
      </c>
      <c r="B14" s="17">
        <v>84</v>
      </c>
      <c r="C14" s="17">
        <v>106</v>
      </c>
      <c r="D14" s="79">
        <v>95</v>
      </c>
      <c r="E14" s="13" t="s">
        <v>33</v>
      </c>
      <c r="F14" s="79">
        <v>400</v>
      </c>
      <c r="G14" s="79">
        <v>400</v>
      </c>
      <c r="H14" s="79">
        <v>400</v>
      </c>
      <c r="I14" s="15">
        <v>4</v>
      </c>
    </row>
    <row r="15" spans="1:9" x14ac:dyDescent="0.2">
      <c r="A15" s="15">
        <v>5</v>
      </c>
      <c r="B15" s="17"/>
      <c r="C15" s="17"/>
      <c r="D15" s="79"/>
      <c r="E15" s="15" t="s">
        <v>65</v>
      </c>
      <c r="F15" s="79"/>
      <c r="G15" s="79"/>
      <c r="H15" s="79"/>
      <c r="I15" s="15">
        <v>5</v>
      </c>
    </row>
    <row r="16" spans="1:9" x14ac:dyDescent="0.2">
      <c r="A16" s="15">
        <v>6</v>
      </c>
      <c r="B16" s="17"/>
      <c r="C16" s="17"/>
      <c r="D16" s="79"/>
      <c r="E16" s="19" t="s">
        <v>178</v>
      </c>
      <c r="F16" s="79"/>
      <c r="G16" s="79"/>
      <c r="H16" s="79"/>
      <c r="I16" s="15">
        <v>6</v>
      </c>
    </row>
    <row r="17" spans="1:9" x14ac:dyDescent="0.2">
      <c r="A17" s="15">
        <v>7</v>
      </c>
      <c r="B17" s="17">
        <v>20000</v>
      </c>
      <c r="C17" s="17"/>
      <c r="D17" s="79">
        <v>10000</v>
      </c>
      <c r="E17" s="19" t="s">
        <v>179</v>
      </c>
      <c r="F17" s="79">
        <v>10000</v>
      </c>
      <c r="G17" s="79">
        <v>10000</v>
      </c>
      <c r="H17" s="79">
        <v>10000</v>
      </c>
      <c r="I17" s="15">
        <v>7</v>
      </c>
    </row>
    <row r="18" spans="1:9" x14ac:dyDescent="0.2">
      <c r="A18" s="15">
        <v>8</v>
      </c>
      <c r="B18" s="17"/>
      <c r="C18" s="17"/>
      <c r="D18" s="79">
        <v>10000</v>
      </c>
      <c r="E18" s="19" t="s">
        <v>180</v>
      </c>
      <c r="F18" s="79">
        <v>10000</v>
      </c>
      <c r="G18" s="79">
        <v>10000</v>
      </c>
      <c r="H18" s="79">
        <v>10000</v>
      </c>
      <c r="I18" s="15">
        <v>8</v>
      </c>
    </row>
    <row r="19" spans="1:9" x14ac:dyDescent="0.2">
      <c r="A19" s="15">
        <v>9</v>
      </c>
      <c r="B19" s="17"/>
      <c r="C19" s="17"/>
      <c r="D19" s="79"/>
      <c r="E19" s="19" t="s">
        <v>286</v>
      </c>
      <c r="F19" s="79"/>
      <c r="G19" s="79"/>
      <c r="H19" s="79"/>
      <c r="I19" s="15">
        <v>9</v>
      </c>
    </row>
    <row r="20" spans="1:9" x14ac:dyDescent="0.2">
      <c r="A20" s="15">
        <v>10</v>
      </c>
      <c r="B20" s="17"/>
      <c r="C20" s="17"/>
      <c r="D20" s="79"/>
      <c r="E20" s="19" t="s">
        <v>285</v>
      </c>
      <c r="F20" s="79"/>
      <c r="G20" s="79"/>
      <c r="H20" s="79"/>
      <c r="I20" s="15">
        <v>10</v>
      </c>
    </row>
    <row r="21" spans="1:9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17"/>
      <c r="C22" s="17"/>
      <c r="D22" s="79"/>
      <c r="E22" s="19">
        <v>12</v>
      </c>
      <c r="F22" s="79"/>
      <c r="G22" s="79"/>
      <c r="H22" s="79"/>
      <c r="I22" s="15">
        <v>12</v>
      </c>
    </row>
    <row r="23" spans="1:9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9" x14ac:dyDescent="0.2">
      <c r="A24" s="15">
        <v>14</v>
      </c>
      <c r="B24" s="17"/>
      <c r="C24" s="17"/>
      <c r="D24" s="79"/>
      <c r="E24" s="19">
        <v>14</v>
      </c>
      <c r="F24" s="79"/>
      <c r="G24" s="79"/>
      <c r="H24" s="79"/>
      <c r="I24" s="15">
        <v>14</v>
      </c>
    </row>
    <row r="25" spans="1:9" x14ac:dyDescent="0.2">
      <c r="A25" s="15">
        <v>15</v>
      </c>
      <c r="B25" s="17"/>
      <c r="C25" s="17"/>
      <c r="D25" s="79"/>
      <c r="E25" s="19">
        <v>15</v>
      </c>
      <c r="F25" s="79"/>
      <c r="G25" s="79"/>
      <c r="H25" s="79"/>
      <c r="I25" s="15">
        <v>15</v>
      </c>
    </row>
    <row r="26" spans="1:9" x14ac:dyDescent="0.2">
      <c r="A26" s="15">
        <v>16</v>
      </c>
      <c r="B26" s="17"/>
      <c r="C26" s="17"/>
      <c r="D26" s="79"/>
      <c r="E26" s="19">
        <v>16</v>
      </c>
      <c r="F26" s="79"/>
      <c r="G26" s="79"/>
      <c r="H26" s="79"/>
      <c r="I26" s="15">
        <v>16</v>
      </c>
    </row>
    <row r="27" spans="1:9" x14ac:dyDescent="0.2">
      <c r="A27" s="15">
        <v>17</v>
      </c>
      <c r="B27" s="17"/>
      <c r="C27" s="17"/>
      <c r="D27" s="79"/>
      <c r="E27" s="19">
        <v>17</v>
      </c>
      <c r="F27" s="79"/>
      <c r="G27" s="79"/>
      <c r="H27" s="79"/>
      <c r="I27" s="15">
        <v>17</v>
      </c>
    </row>
    <row r="28" spans="1:9" x14ac:dyDescent="0.2">
      <c r="A28" s="15">
        <v>18</v>
      </c>
      <c r="B28" s="17"/>
      <c r="C28" s="17"/>
      <c r="D28" s="79"/>
      <c r="E28" s="19">
        <v>18</v>
      </c>
      <c r="F28" s="79"/>
      <c r="G28" s="79"/>
      <c r="H28" s="79"/>
      <c r="I28" s="15">
        <v>18</v>
      </c>
    </row>
    <row r="29" spans="1:9" x14ac:dyDescent="0.2">
      <c r="A29" s="15">
        <v>19</v>
      </c>
      <c r="B29" s="17"/>
      <c r="C29" s="17"/>
      <c r="D29" s="79"/>
      <c r="E29" s="19">
        <v>19</v>
      </c>
      <c r="F29" s="79"/>
      <c r="G29" s="79"/>
      <c r="H29" s="79"/>
      <c r="I29" s="15">
        <v>19</v>
      </c>
    </row>
    <row r="30" spans="1:9" x14ac:dyDescent="0.2">
      <c r="A30" s="15">
        <v>20</v>
      </c>
      <c r="B30" s="17"/>
      <c r="C30" s="17"/>
      <c r="D30" s="79"/>
      <c r="E30" s="19">
        <v>20</v>
      </c>
      <c r="F30" s="79"/>
      <c r="G30" s="79"/>
      <c r="H30" s="79"/>
      <c r="I30" s="15">
        <v>20</v>
      </c>
    </row>
    <row r="31" spans="1:9" x14ac:dyDescent="0.2">
      <c r="A31" s="15">
        <v>22</v>
      </c>
      <c r="B31" s="17"/>
      <c r="C31" s="17"/>
      <c r="D31" s="79"/>
      <c r="E31" s="19">
        <v>21</v>
      </c>
      <c r="F31" s="79"/>
      <c r="G31" s="79"/>
      <c r="H31" s="79"/>
      <c r="I31" s="15">
        <v>21</v>
      </c>
    </row>
    <row r="32" spans="1:9" x14ac:dyDescent="0.2">
      <c r="A32" s="15">
        <v>23</v>
      </c>
      <c r="B32" s="17"/>
      <c r="C32" s="17"/>
      <c r="D32" s="79"/>
      <c r="E32" s="19">
        <v>22</v>
      </c>
      <c r="F32" s="79"/>
      <c r="G32" s="79"/>
      <c r="H32" s="79"/>
      <c r="I32" s="15">
        <v>22</v>
      </c>
    </row>
    <row r="33" spans="1:9" x14ac:dyDescent="0.2">
      <c r="A33" s="15">
        <v>24</v>
      </c>
      <c r="B33" s="17">
        <f>SUM(B12:B32)</f>
        <v>55674</v>
      </c>
      <c r="C33" s="17">
        <f>SUM(C12:C32)</f>
        <v>54293</v>
      </c>
      <c r="D33" s="79">
        <f>SUM(D12:D32)</f>
        <v>50148</v>
      </c>
      <c r="E33" s="15" t="s">
        <v>264</v>
      </c>
      <c r="F33" s="79">
        <f>SUM(F12:F32)</f>
        <v>67014</v>
      </c>
      <c r="G33" s="79">
        <f>SUM(G12:G32)</f>
        <v>67014</v>
      </c>
      <c r="H33" s="79">
        <f>SUM(H12:H32)</f>
        <v>67014</v>
      </c>
      <c r="I33" s="15">
        <v>23</v>
      </c>
    </row>
    <row r="34" spans="1:9" x14ac:dyDescent="0.2">
      <c r="A34" s="15">
        <v>25</v>
      </c>
      <c r="B34" s="35"/>
      <c r="C34" s="35"/>
      <c r="D34" s="72"/>
      <c r="E34" s="15" t="s">
        <v>265</v>
      </c>
      <c r="F34" s="72">
        <v>0</v>
      </c>
      <c r="G34" s="72">
        <v>0</v>
      </c>
      <c r="H34" s="72">
        <v>0</v>
      </c>
      <c r="I34" s="15">
        <v>24</v>
      </c>
    </row>
    <row r="35" spans="1:9" x14ac:dyDescent="0.2">
      <c r="A35" s="15">
        <v>26</v>
      </c>
      <c r="B35" s="17"/>
      <c r="C35" s="17"/>
      <c r="D35" s="87"/>
      <c r="E35" s="15" t="s">
        <v>266</v>
      </c>
      <c r="F35" s="87"/>
      <c r="G35" s="87"/>
      <c r="H35" s="87"/>
      <c r="I35" s="15">
        <v>25</v>
      </c>
    </row>
    <row r="36" spans="1:9" x14ac:dyDescent="0.2">
      <c r="A36" s="15">
        <v>27</v>
      </c>
      <c r="B36" s="17">
        <f>SUM(B12:B32)</f>
        <v>55674</v>
      </c>
      <c r="C36" s="17">
        <f>SUM(C12:C32)</f>
        <v>54293</v>
      </c>
      <c r="D36" s="79">
        <f>SUM(D12:D32)</f>
        <v>50148</v>
      </c>
      <c r="E36" s="15" t="s">
        <v>154</v>
      </c>
      <c r="F36" s="79">
        <f>SUM(F12:F32)</f>
        <v>67014</v>
      </c>
      <c r="G36" s="79">
        <f>SUM(G12:G32)</f>
        <v>67014</v>
      </c>
      <c r="H36" s="79">
        <f>SUM(H12:H32)</f>
        <v>67014</v>
      </c>
      <c r="I36" s="15">
        <v>26</v>
      </c>
    </row>
    <row r="37" spans="1:9" ht="15.75" x14ac:dyDescent="0.25">
      <c r="A37" s="1"/>
      <c r="B37" s="1"/>
      <c r="C37" s="1"/>
      <c r="D37" s="2"/>
      <c r="E37" s="23" t="s">
        <v>36</v>
      </c>
      <c r="F37" s="73"/>
      <c r="H37" s="26" t="s">
        <v>174</v>
      </c>
    </row>
  </sheetData>
  <mergeCells count="20">
    <mergeCell ref="B2:C2"/>
    <mergeCell ref="B3:C3"/>
    <mergeCell ref="B4:C4"/>
    <mergeCell ref="B5:C5"/>
    <mergeCell ref="I6:I9"/>
    <mergeCell ref="G3:H3"/>
    <mergeCell ref="G2:H2"/>
    <mergeCell ref="F5:H5"/>
    <mergeCell ref="F4:H4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3"/>
  <sheetViews>
    <sheetView workbookViewId="0">
      <selection activeCell="N20" sqref="N20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1" t="s">
        <v>177</v>
      </c>
      <c r="E2" s="141"/>
      <c r="F2" s="141"/>
    </row>
    <row r="3" spans="1:9" ht="15.75" x14ac:dyDescent="0.25">
      <c r="A3" s="1"/>
      <c r="B3" s="27" t="s">
        <v>2</v>
      </c>
      <c r="C3" s="1"/>
      <c r="D3" s="202"/>
      <c r="E3" s="202"/>
      <c r="F3" s="202"/>
      <c r="G3" s="185" t="s">
        <v>37</v>
      </c>
      <c r="H3" s="186"/>
      <c r="I3" s="186"/>
    </row>
    <row r="4" spans="1:9" ht="15" x14ac:dyDescent="0.2">
      <c r="A4" s="28"/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338</v>
      </c>
      <c r="G5" s="154"/>
      <c r="H5" s="155"/>
      <c r="I5" s="128"/>
    </row>
    <row r="6" spans="1:9" ht="15" x14ac:dyDescent="0.2">
      <c r="A6" s="145"/>
      <c r="B6" s="183" t="s">
        <v>6</v>
      </c>
      <c r="C6" s="132"/>
      <c r="D6" s="133" t="s">
        <v>331</v>
      </c>
      <c r="E6" s="151"/>
      <c r="F6" s="156"/>
      <c r="G6" s="152"/>
      <c r="H6" s="157"/>
      <c r="I6" s="129"/>
    </row>
    <row r="7" spans="1:9" x14ac:dyDescent="0.2">
      <c r="A7" s="145"/>
      <c r="B7" s="180" t="s">
        <v>337</v>
      </c>
      <c r="C7" s="133" t="s">
        <v>339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181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2"/>
      <c r="G10" s="72"/>
      <c r="H10" s="72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2"/>
      <c r="G11" s="72"/>
      <c r="H11" s="72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2"/>
      <c r="G12" s="72"/>
      <c r="H12" s="72"/>
      <c r="I12" s="15">
        <v>3</v>
      </c>
    </row>
    <row r="13" spans="1:9" x14ac:dyDescent="0.2">
      <c r="A13" s="15">
        <v>4</v>
      </c>
      <c r="B13" s="17"/>
      <c r="C13" s="17"/>
      <c r="D13" s="17"/>
      <c r="E13" s="19">
        <v>4</v>
      </c>
      <c r="F13" s="72"/>
      <c r="G13" s="72"/>
      <c r="H13" s="72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2"/>
      <c r="G14" s="72"/>
      <c r="H14" s="72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2"/>
      <c r="G15" s="72"/>
      <c r="H15" s="72"/>
      <c r="I15" s="15">
        <v>6</v>
      </c>
    </row>
    <row r="16" spans="1:9" x14ac:dyDescent="0.2">
      <c r="A16" s="15">
        <v>7</v>
      </c>
      <c r="B16" s="17"/>
      <c r="C16" s="17"/>
      <c r="D16" s="17"/>
      <c r="E16" s="19" t="s">
        <v>251</v>
      </c>
      <c r="F16" s="72">
        <v>0</v>
      </c>
      <c r="G16" s="72"/>
      <c r="H16" s="72"/>
      <c r="I16" s="15">
        <v>7</v>
      </c>
    </row>
    <row r="17" spans="1:9" x14ac:dyDescent="0.2">
      <c r="A17" s="10" t="s">
        <v>3</v>
      </c>
      <c r="B17" s="188"/>
      <c r="C17" s="188"/>
      <c r="D17" s="188"/>
      <c r="E17" s="34" t="s">
        <v>16</v>
      </c>
      <c r="F17" s="195"/>
      <c r="G17" s="195"/>
      <c r="H17" s="195"/>
      <c r="I17" s="10" t="s">
        <v>3</v>
      </c>
    </row>
    <row r="18" spans="1:9" x14ac:dyDescent="0.2">
      <c r="A18" s="15">
        <v>8</v>
      </c>
      <c r="B18" s="17"/>
      <c r="C18" s="17"/>
      <c r="D18" s="17"/>
      <c r="E18" s="19">
        <v>8</v>
      </c>
      <c r="F18" s="72"/>
      <c r="G18" s="72"/>
      <c r="H18" s="72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2"/>
      <c r="G19" s="72"/>
      <c r="H19" s="72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2"/>
      <c r="G20" s="72"/>
      <c r="H20" s="72"/>
      <c r="I20" s="15">
        <v>10</v>
      </c>
    </row>
    <row r="21" spans="1:9" x14ac:dyDescent="0.2">
      <c r="A21" s="15">
        <v>11</v>
      </c>
      <c r="B21" s="17"/>
      <c r="C21" s="17"/>
      <c r="D21" s="17"/>
      <c r="E21" s="19">
        <v>11</v>
      </c>
      <c r="F21" s="72"/>
      <c r="G21" s="72"/>
      <c r="H21" s="72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2"/>
      <c r="G22" s="72"/>
      <c r="H22" s="72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2"/>
      <c r="G23" s="72"/>
      <c r="H23" s="72"/>
      <c r="I23" s="15">
        <v>13</v>
      </c>
    </row>
    <row r="24" spans="1:9" x14ac:dyDescent="0.2">
      <c r="A24" s="15">
        <v>14</v>
      </c>
      <c r="B24" s="17"/>
      <c r="C24" s="17"/>
      <c r="D24" s="17"/>
      <c r="E24" s="19" t="s">
        <v>67</v>
      </c>
      <c r="F24" s="72">
        <v>0</v>
      </c>
      <c r="G24" s="72"/>
      <c r="H24" s="72"/>
      <c r="I24" s="15">
        <v>14</v>
      </c>
    </row>
    <row r="25" spans="1:9" x14ac:dyDescent="0.2">
      <c r="A25" s="10" t="s">
        <v>3</v>
      </c>
      <c r="B25" s="188"/>
      <c r="C25" s="188"/>
      <c r="D25" s="188"/>
      <c r="E25" s="34" t="s">
        <v>17</v>
      </c>
      <c r="F25" s="195"/>
      <c r="G25" s="195"/>
      <c r="H25" s="195"/>
      <c r="I25" s="10"/>
    </row>
    <row r="26" spans="1:9" x14ac:dyDescent="0.2">
      <c r="A26" s="15">
        <v>15</v>
      </c>
      <c r="B26" s="17">
        <v>1487</v>
      </c>
      <c r="C26" s="17">
        <v>23820</v>
      </c>
      <c r="D26" s="72">
        <v>50148</v>
      </c>
      <c r="E26" s="19" t="s">
        <v>158</v>
      </c>
      <c r="F26" s="72">
        <v>67014</v>
      </c>
      <c r="G26" s="72">
        <v>67014</v>
      </c>
      <c r="H26" s="72">
        <v>67014</v>
      </c>
      <c r="I26" s="15">
        <v>15</v>
      </c>
    </row>
    <row r="27" spans="1:9" x14ac:dyDescent="0.2">
      <c r="A27" s="15">
        <v>16</v>
      </c>
      <c r="B27" s="17"/>
      <c r="C27" s="17"/>
      <c r="D27" s="72"/>
      <c r="E27" s="19">
        <v>16</v>
      </c>
      <c r="F27" s="72"/>
      <c r="G27" s="72"/>
      <c r="H27" s="72"/>
      <c r="I27" s="15">
        <v>16</v>
      </c>
    </row>
    <row r="28" spans="1:9" x14ac:dyDescent="0.2">
      <c r="A28" s="15">
        <v>17</v>
      </c>
      <c r="B28" s="17"/>
      <c r="C28" s="17"/>
      <c r="D28" s="72"/>
      <c r="E28" s="19">
        <v>17</v>
      </c>
      <c r="F28" s="72"/>
      <c r="G28" s="72"/>
      <c r="H28" s="72"/>
      <c r="I28" s="15">
        <v>17</v>
      </c>
    </row>
    <row r="29" spans="1:9" x14ac:dyDescent="0.2">
      <c r="A29" s="15">
        <v>18</v>
      </c>
      <c r="B29" s="17"/>
      <c r="C29" s="17"/>
      <c r="D29" s="72"/>
      <c r="E29" s="19">
        <v>18</v>
      </c>
      <c r="F29" s="72"/>
      <c r="G29" s="72"/>
      <c r="H29" s="72"/>
      <c r="I29" s="15">
        <v>18</v>
      </c>
    </row>
    <row r="30" spans="1:9" x14ac:dyDescent="0.2">
      <c r="A30" s="15">
        <v>19</v>
      </c>
      <c r="B30" s="17"/>
      <c r="C30" s="17"/>
      <c r="D30" s="72"/>
      <c r="E30" s="19">
        <v>19</v>
      </c>
      <c r="F30" s="72"/>
      <c r="G30" s="72"/>
      <c r="H30" s="72"/>
      <c r="I30" s="15">
        <v>19</v>
      </c>
    </row>
    <row r="31" spans="1:9" x14ac:dyDescent="0.2">
      <c r="A31" s="15">
        <v>20</v>
      </c>
      <c r="B31" s="17"/>
      <c r="C31" s="17"/>
      <c r="D31" s="72"/>
      <c r="E31" s="19">
        <v>20</v>
      </c>
      <c r="F31" s="72"/>
      <c r="G31" s="72"/>
      <c r="H31" s="72"/>
      <c r="I31" s="15">
        <v>20</v>
      </c>
    </row>
    <row r="32" spans="1:9" x14ac:dyDescent="0.2">
      <c r="A32" s="15">
        <v>21</v>
      </c>
      <c r="B32" s="17">
        <f>SUM(B26:B31)</f>
        <v>1487</v>
      </c>
      <c r="C32" s="17">
        <f>SUM(C26:C31)</f>
        <v>23820</v>
      </c>
      <c r="D32" s="72">
        <f>SUM(D26:D31)</f>
        <v>50148</v>
      </c>
      <c r="E32" s="19" t="s">
        <v>68</v>
      </c>
      <c r="F32" s="72">
        <f>SUM(F26:F31)</f>
        <v>67014</v>
      </c>
      <c r="G32" s="72">
        <f>SUM(G26:G31)</f>
        <v>67014</v>
      </c>
      <c r="H32" s="72">
        <f>SUM(H26:H31)</f>
        <v>67014</v>
      </c>
      <c r="I32" s="15">
        <v>21</v>
      </c>
    </row>
    <row r="33" spans="1:9" x14ac:dyDescent="0.2">
      <c r="A33" s="10" t="s">
        <v>3</v>
      </c>
      <c r="B33" s="188"/>
      <c r="C33" s="188"/>
      <c r="D33" s="188"/>
      <c r="E33" s="34" t="s">
        <v>18</v>
      </c>
      <c r="F33" s="195"/>
      <c r="G33" s="195"/>
      <c r="H33" s="195"/>
      <c r="I33" s="10" t="s">
        <v>3</v>
      </c>
    </row>
    <row r="34" spans="1:9" x14ac:dyDescent="0.2">
      <c r="A34" s="15">
        <v>22</v>
      </c>
      <c r="B34" s="17"/>
      <c r="C34" s="17"/>
      <c r="D34" s="72"/>
      <c r="E34" s="19">
        <v>22</v>
      </c>
      <c r="F34" s="72"/>
      <c r="G34" s="72"/>
      <c r="H34" s="72"/>
      <c r="I34" s="15">
        <v>22</v>
      </c>
    </row>
    <row r="35" spans="1:9" x14ac:dyDescent="0.2">
      <c r="A35" s="15">
        <v>23</v>
      </c>
      <c r="B35" s="17"/>
      <c r="C35" s="17"/>
      <c r="D35" s="72"/>
      <c r="E35" s="19">
        <v>23</v>
      </c>
      <c r="F35" s="72"/>
      <c r="G35" s="72"/>
      <c r="H35" s="72"/>
      <c r="I35" s="15">
        <v>23</v>
      </c>
    </row>
    <row r="36" spans="1:9" x14ac:dyDescent="0.2">
      <c r="A36" s="15">
        <v>24</v>
      </c>
      <c r="B36" s="17"/>
      <c r="C36" s="17"/>
      <c r="D36" s="72"/>
      <c r="E36" s="19">
        <v>24</v>
      </c>
      <c r="F36" s="72"/>
      <c r="G36" s="72"/>
      <c r="H36" s="72"/>
      <c r="I36" s="15">
        <v>24</v>
      </c>
    </row>
    <row r="37" spans="1:9" x14ac:dyDescent="0.2">
      <c r="A37" s="15">
        <v>25</v>
      </c>
      <c r="B37" s="37"/>
      <c r="C37" s="37">
        <v>0</v>
      </c>
      <c r="D37" s="88">
        <v>0</v>
      </c>
      <c r="E37" s="19" t="s">
        <v>98</v>
      </c>
      <c r="F37" s="88">
        <v>0</v>
      </c>
      <c r="G37" s="88">
        <v>0</v>
      </c>
      <c r="H37" s="88">
        <v>0</v>
      </c>
      <c r="I37" s="15">
        <v>25</v>
      </c>
    </row>
    <row r="38" spans="1:9" x14ac:dyDescent="0.2">
      <c r="A38" s="15"/>
      <c r="B38" s="62"/>
      <c r="C38" s="62"/>
      <c r="D38" s="88"/>
      <c r="E38" s="39" t="s">
        <v>71</v>
      </c>
      <c r="F38" s="88">
        <v>0</v>
      </c>
      <c r="G38" s="88">
        <v>0</v>
      </c>
      <c r="H38" s="88">
        <v>0</v>
      </c>
      <c r="I38" s="15"/>
    </row>
    <row r="39" spans="1:9" x14ac:dyDescent="0.2">
      <c r="A39" s="15">
        <v>26</v>
      </c>
      <c r="B39" s="17"/>
      <c r="C39" s="17"/>
      <c r="D39" s="87"/>
      <c r="E39" s="109" t="s">
        <v>252</v>
      </c>
      <c r="F39" s="87"/>
      <c r="G39" s="87"/>
      <c r="H39" s="87"/>
      <c r="I39" s="15">
        <v>26</v>
      </c>
    </row>
    <row r="40" spans="1:9" x14ac:dyDescent="0.2">
      <c r="A40" s="15">
        <v>27</v>
      </c>
      <c r="B40" s="37">
        <v>54187</v>
      </c>
      <c r="C40" s="37">
        <v>30473</v>
      </c>
      <c r="D40" s="88"/>
      <c r="E40" s="38" t="s">
        <v>234</v>
      </c>
      <c r="F40" s="88"/>
      <c r="G40" s="88"/>
      <c r="H40" s="88"/>
      <c r="I40" s="15">
        <v>27</v>
      </c>
    </row>
    <row r="41" spans="1:9" x14ac:dyDescent="0.2">
      <c r="A41" s="15">
        <v>28</v>
      </c>
      <c r="B41" s="17">
        <f>SUM(B16,B24,B32,B37,B40)</f>
        <v>55674</v>
      </c>
      <c r="C41" s="17">
        <f>SUM(C32:C40)</f>
        <v>54293</v>
      </c>
      <c r="D41" s="72">
        <f>SUM(D32,D37)</f>
        <v>50148</v>
      </c>
      <c r="E41" s="19" t="s">
        <v>99</v>
      </c>
      <c r="F41" s="72">
        <f>SUM(F32,F37,F38)</f>
        <v>67014</v>
      </c>
      <c r="G41" s="72">
        <f>SUM(G32,G37,G38)</f>
        <v>67014</v>
      </c>
      <c r="H41" s="72">
        <f>SUM(H32,H37,H38)</f>
        <v>67014</v>
      </c>
      <c r="I41" s="15">
        <v>28</v>
      </c>
    </row>
    <row r="42" spans="1:9" ht="15.75" x14ac:dyDescent="0.25">
      <c r="A42" s="1"/>
      <c r="B42" s="1"/>
      <c r="C42" s="1"/>
      <c r="D42" s="2"/>
    </row>
    <row r="43" spans="1:9" x14ac:dyDescent="0.2">
      <c r="H43" s="111" t="s">
        <v>181</v>
      </c>
    </row>
  </sheetData>
  <mergeCells count="23">
    <mergeCell ref="B33:D33"/>
    <mergeCell ref="F33:H33"/>
    <mergeCell ref="B9:D9"/>
    <mergeCell ref="F9:H9"/>
    <mergeCell ref="B17:D17"/>
    <mergeCell ref="F17:H17"/>
    <mergeCell ref="B25:D25"/>
    <mergeCell ref="F25:H25"/>
    <mergeCell ref="A5:A8"/>
    <mergeCell ref="B5:D5"/>
    <mergeCell ref="E5:E8"/>
    <mergeCell ref="F5:H6"/>
    <mergeCell ref="I5:I8"/>
    <mergeCell ref="B6:C6"/>
    <mergeCell ref="D6:D8"/>
    <mergeCell ref="B7:B8"/>
    <mergeCell ref="C7:C8"/>
    <mergeCell ref="D1:F1"/>
    <mergeCell ref="D2:F2"/>
    <mergeCell ref="D3:F3"/>
    <mergeCell ref="G3:I3"/>
    <mergeCell ref="D4:F4"/>
    <mergeCell ref="G4:I4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FF21-353A-4AA0-9FDA-E5867653F044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8"/>
  <sheetViews>
    <sheetView workbookViewId="0">
      <selection activeCell="T24" sqref="T24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20"/>
      <c r="C2" s="120"/>
      <c r="D2" s="2"/>
      <c r="E2" s="5"/>
      <c r="G2" s="121"/>
      <c r="H2" s="121"/>
      <c r="I2" s="4"/>
    </row>
    <row r="3" spans="1:9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9" ht="15.75" x14ac:dyDescent="0.25">
      <c r="A4" s="1"/>
      <c r="B4" s="187" t="s">
        <v>25</v>
      </c>
      <c r="C4" s="120"/>
      <c r="D4" s="2"/>
      <c r="E4" s="5" t="s">
        <v>168</v>
      </c>
      <c r="F4" s="185" t="s">
        <v>37</v>
      </c>
      <c r="G4" s="186"/>
      <c r="H4" s="186"/>
      <c r="I4" s="7"/>
    </row>
    <row r="5" spans="1:9" ht="15.75" x14ac:dyDescent="0.25">
      <c r="A5" s="1"/>
      <c r="B5" s="120"/>
      <c r="C5" s="120"/>
      <c r="D5" s="2"/>
      <c r="E5" s="8"/>
      <c r="F5" s="184"/>
      <c r="G5" s="184"/>
      <c r="H5" s="184"/>
    </row>
    <row r="6" spans="1:9" ht="15" x14ac:dyDescent="0.2">
      <c r="A6" s="144"/>
      <c r="B6" s="182" t="s">
        <v>4</v>
      </c>
      <c r="C6" s="139"/>
      <c r="D6" s="139"/>
      <c r="E6" s="122" t="s">
        <v>26</v>
      </c>
      <c r="F6" s="125" t="s">
        <v>277</v>
      </c>
      <c r="G6" s="126"/>
      <c r="H6" s="127"/>
      <c r="I6" s="128"/>
    </row>
    <row r="7" spans="1:9" ht="15" x14ac:dyDescent="0.2">
      <c r="A7" s="145"/>
      <c r="B7" s="183" t="s">
        <v>6</v>
      </c>
      <c r="C7" s="132"/>
      <c r="D7" s="133" t="s">
        <v>280</v>
      </c>
      <c r="E7" s="123"/>
      <c r="F7" s="133" t="s">
        <v>27</v>
      </c>
      <c r="G7" s="133" t="s">
        <v>28</v>
      </c>
      <c r="H7" s="133" t="s">
        <v>29</v>
      </c>
      <c r="I7" s="129"/>
    </row>
    <row r="8" spans="1:9" x14ac:dyDescent="0.2">
      <c r="A8" s="145"/>
      <c r="B8" s="180" t="s">
        <v>278</v>
      </c>
      <c r="C8" s="133" t="s">
        <v>279</v>
      </c>
      <c r="D8" s="134"/>
      <c r="E8" s="123"/>
      <c r="F8" s="134"/>
      <c r="G8" s="135"/>
      <c r="H8" s="134"/>
      <c r="I8" s="129"/>
    </row>
    <row r="9" spans="1:9" x14ac:dyDescent="0.2">
      <c r="A9" s="146"/>
      <c r="B9" s="181"/>
      <c r="C9" s="134"/>
      <c r="D9" s="134"/>
      <c r="E9" s="123"/>
      <c r="F9" s="134"/>
      <c r="G9" s="135"/>
      <c r="H9" s="134"/>
      <c r="I9" s="130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72"/>
      <c r="G11" s="72"/>
      <c r="H11" s="72"/>
      <c r="I11" s="15">
        <v>1</v>
      </c>
    </row>
    <row r="12" spans="1:9" x14ac:dyDescent="0.2">
      <c r="A12" s="15">
        <v>2</v>
      </c>
      <c r="B12" s="17">
        <v>496</v>
      </c>
      <c r="D12" s="79">
        <v>0</v>
      </c>
      <c r="E12" s="13" t="s">
        <v>31</v>
      </c>
      <c r="F12" s="79"/>
      <c r="G12" s="79"/>
      <c r="H12" s="79"/>
      <c r="I12" s="15">
        <v>2</v>
      </c>
    </row>
    <row r="13" spans="1:9" x14ac:dyDescent="0.2">
      <c r="A13" s="15">
        <v>3</v>
      </c>
      <c r="B13" s="17"/>
      <c r="C13" s="17"/>
      <c r="D13" s="79"/>
      <c r="E13" s="13" t="s">
        <v>32</v>
      </c>
      <c r="F13" s="79"/>
      <c r="G13" s="79"/>
      <c r="H13" s="79"/>
      <c r="I13" s="15">
        <v>3</v>
      </c>
    </row>
    <row r="14" spans="1:9" x14ac:dyDescent="0.2">
      <c r="A14" s="15">
        <v>4</v>
      </c>
      <c r="B14" s="17"/>
      <c r="C14" s="17"/>
      <c r="D14" s="79"/>
      <c r="E14" s="13" t="s">
        <v>33</v>
      </c>
      <c r="F14" s="79"/>
      <c r="G14" s="79"/>
      <c r="H14" s="79"/>
      <c r="I14" s="15">
        <v>4</v>
      </c>
    </row>
    <row r="15" spans="1:9" x14ac:dyDescent="0.2">
      <c r="A15" s="15">
        <v>5</v>
      </c>
      <c r="B15" s="17"/>
      <c r="C15" s="17"/>
      <c r="D15" s="79"/>
      <c r="E15" s="15" t="s">
        <v>65</v>
      </c>
      <c r="F15" s="79"/>
      <c r="G15" s="79"/>
      <c r="H15" s="79"/>
      <c r="I15" s="15">
        <v>5</v>
      </c>
    </row>
    <row r="16" spans="1:9" x14ac:dyDescent="0.2">
      <c r="A16" s="15">
        <v>6</v>
      </c>
      <c r="B16" s="17">
        <v>0</v>
      </c>
      <c r="C16" s="17"/>
      <c r="D16" s="79"/>
      <c r="E16" s="19" t="s">
        <v>169</v>
      </c>
      <c r="F16" s="79"/>
      <c r="G16" s="79"/>
      <c r="H16" s="79"/>
      <c r="I16" s="15">
        <v>6</v>
      </c>
    </row>
    <row r="17" spans="1:9" x14ac:dyDescent="0.2">
      <c r="A17" s="15">
        <v>7</v>
      </c>
      <c r="B17" s="17"/>
      <c r="C17" s="17"/>
      <c r="D17" s="79"/>
      <c r="E17" s="19">
        <v>7</v>
      </c>
      <c r="F17" s="79"/>
      <c r="G17" s="79"/>
      <c r="H17" s="79"/>
      <c r="I17" s="15">
        <v>7</v>
      </c>
    </row>
    <row r="18" spans="1:9" x14ac:dyDescent="0.2">
      <c r="A18" s="15">
        <v>8</v>
      </c>
      <c r="B18" s="17"/>
      <c r="C18" s="17"/>
      <c r="D18" s="79"/>
      <c r="E18" s="19">
        <v>8</v>
      </c>
      <c r="F18" s="79"/>
      <c r="G18" s="79"/>
      <c r="H18" s="79"/>
      <c r="I18" s="15">
        <v>8</v>
      </c>
    </row>
    <row r="19" spans="1:9" x14ac:dyDescent="0.2">
      <c r="A19" s="15">
        <v>9</v>
      </c>
      <c r="B19" s="17"/>
      <c r="C19" s="17"/>
      <c r="D19" s="79"/>
      <c r="E19" s="19">
        <v>9</v>
      </c>
      <c r="F19" s="79"/>
      <c r="G19" s="79"/>
      <c r="H19" s="79"/>
      <c r="I19" s="15">
        <v>9</v>
      </c>
    </row>
    <row r="20" spans="1:9" x14ac:dyDescent="0.2">
      <c r="A20" s="15">
        <v>10</v>
      </c>
      <c r="B20" s="17"/>
      <c r="C20" s="17"/>
      <c r="D20" s="79"/>
      <c r="E20" s="19">
        <v>10</v>
      </c>
      <c r="F20" s="79"/>
      <c r="G20" s="79"/>
      <c r="H20" s="79"/>
      <c r="I20" s="15">
        <v>10</v>
      </c>
    </row>
    <row r="21" spans="1:9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17"/>
      <c r="C22" s="17"/>
      <c r="D22" s="79"/>
      <c r="E22" s="19">
        <v>12</v>
      </c>
      <c r="F22" s="79"/>
      <c r="G22" s="79"/>
      <c r="H22" s="79"/>
      <c r="I22" s="15">
        <v>12</v>
      </c>
    </row>
    <row r="23" spans="1:9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9" x14ac:dyDescent="0.2">
      <c r="A24" s="15">
        <v>14</v>
      </c>
      <c r="B24" s="17"/>
      <c r="C24" s="17"/>
      <c r="D24" s="79"/>
      <c r="E24" s="19">
        <v>14</v>
      </c>
      <c r="F24" s="79"/>
      <c r="G24" s="79"/>
      <c r="H24" s="79"/>
      <c r="I24" s="15">
        <v>14</v>
      </c>
    </row>
    <row r="25" spans="1:9" x14ac:dyDescent="0.2">
      <c r="A25" s="15">
        <v>15</v>
      </c>
      <c r="B25" s="17"/>
      <c r="C25" s="17"/>
      <c r="D25" s="79"/>
      <c r="E25" s="19">
        <v>15</v>
      </c>
      <c r="F25" s="79"/>
      <c r="G25" s="79"/>
      <c r="H25" s="79"/>
      <c r="I25" s="15">
        <v>15</v>
      </c>
    </row>
    <row r="26" spans="1:9" x14ac:dyDescent="0.2">
      <c r="A26" s="15">
        <v>16</v>
      </c>
      <c r="B26" s="17"/>
      <c r="C26" s="17"/>
      <c r="D26" s="79"/>
      <c r="E26" s="19">
        <v>16</v>
      </c>
      <c r="F26" s="79"/>
      <c r="G26" s="79"/>
      <c r="H26" s="79"/>
      <c r="I26" s="15">
        <v>16</v>
      </c>
    </row>
    <row r="27" spans="1:9" x14ac:dyDescent="0.2">
      <c r="A27" s="15">
        <v>17</v>
      </c>
      <c r="B27" s="17"/>
      <c r="C27" s="17"/>
      <c r="D27" s="79"/>
      <c r="E27" s="19">
        <v>17</v>
      </c>
      <c r="F27" s="79"/>
      <c r="G27" s="79"/>
      <c r="H27" s="79"/>
      <c r="I27" s="15">
        <v>17</v>
      </c>
    </row>
    <row r="28" spans="1:9" x14ac:dyDescent="0.2">
      <c r="A28" s="15">
        <v>18</v>
      </c>
      <c r="B28" s="17"/>
      <c r="C28" s="17"/>
      <c r="D28" s="79"/>
      <c r="E28" s="19">
        <v>18</v>
      </c>
      <c r="F28" s="79"/>
      <c r="G28" s="79"/>
      <c r="H28" s="79"/>
      <c r="I28" s="15">
        <v>18</v>
      </c>
    </row>
    <row r="29" spans="1:9" x14ac:dyDescent="0.2">
      <c r="A29" s="15">
        <v>19</v>
      </c>
      <c r="B29" s="17"/>
      <c r="C29" s="17"/>
      <c r="D29" s="79"/>
      <c r="E29" s="19">
        <v>19</v>
      </c>
      <c r="F29" s="79"/>
      <c r="G29" s="79"/>
      <c r="H29" s="79"/>
      <c r="I29" s="15">
        <v>19</v>
      </c>
    </row>
    <row r="30" spans="1:9" x14ac:dyDescent="0.2">
      <c r="A30" s="15">
        <v>20</v>
      </c>
      <c r="B30" s="17"/>
      <c r="C30" s="17"/>
      <c r="D30" s="79"/>
      <c r="E30" s="19">
        <v>20</v>
      </c>
      <c r="F30" s="79"/>
      <c r="G30" s="79"/>
      <c r="H30" s="79"/>
      <c r="I30" s="15">
        <v>20</v>
      </c>
    </row>
    <row r="31" spans="1:9" x14ac:dyDescent="0.2">
      <c r="A31" s="15">
        <v>21</v>
      </c>
      <c r="B31" s="17"/>
      <c r="C31" s="17"/>
      <c r="D31" s="79"/>
      <c r="E31" s="19">
        <v>21</v>
      </c>
      <c r="F31" s="79"/>
      <c r="G31" s="79"/>
      <c r="H31" s="79"/>
      <c r="I31" s="15">
        <v>21</v>
      </c>
    </row>
    <row r="32" spans="1:9" x14ac:dyDescent="0.2">
      <c r="A32" s="15">
        <v>22</v>
      </c>
      <c r="B32" s="17"/>
      <c r="C32" s="17"/>
      <c r="D32" s="79"/>
      <c r="E32" s="19">
        <v>22</v>
      </c>
      <c r="F32" s="79"/>
      <c r="G32" s="79"/>
      <c r="H32" s="79"/>
      <c r="I32" s="15">
        <v>22</v>
      </c>
    </row>
    <row r="33" spans="1:9" x14ac:dyDescent="0.2">
      <c r="A33" s="15">
        <v>23</v>
      </c>
      <c r="B33" s="17"/>
      <c r="C33" s="17"/>
      <c r="D33" s="79"/>
      <c r="E33" s="19">
        <v>23</v>
      </c>
      <c r="F33" s="79"/>
      <c r="G33" s="79"/>
      <c r="H33" s="79"/>
      <c r="I33" s="15">
        <v>23</v>
      </c>
    </row>
    <row r="34" spans="1:9" x14ac:dyDescent="0.2">
      <c r="A34" s="15">
        <v>24</v>
      </c>
      <c r="B34" s="17">
        <f>SUM(B12:B17)</f>
        <v>496</v>
      </c>
      <c r="C34" s="17"/>
      <c r="D34" s="79"/>
      <c r="E34" s="15" t="s">
        <v>171</v>
      </c>
      <c r="F34" s="79"/>
      <c r="G34" s="79"/>
      <c r="H34" s="79"/>
      <c r="I34" s="15">
        <v>24</v>
      </c>
    </row>
    <row r="35" spans="1:9" x14ac:dyDescent="0.2">
      <c r="A35" s="15">
        <v>25</v>
      </c>
      <c r="B35" s="35"/>
      <c r="C35" s="35"/>
      <c r="D35" s="72"/>
      <c r="E35" s="15" t="s">
        <v>172</v>
      </c>
      <c r="F35" s="72"/>
      <c r="G35" s="72"/>
      <c r="H35" s="72"/>
      <c r="I35" s="15">
        <v>25</v>
      </c>
    </row>
    <row r="36" spans="1:9" x14ac:dyDescent="0.2">
      <c r="A36" s="15">
        <v>26</v>
      </c>
      <c r="B36" s="17"/>
      <c r="C36" s="17"/>
      <c r="D36" s="87"/>
      <c r="E36" s="15" t="s">
        <v>173</v>
      </c>
      <c r="F36" s="87"/>
      <c r="G36" s="87"/>
      <c r="H36" s="87"/>
      <c r="I36" s="15">
        <v>26</v>
      </c>
    </row>
    <row r="37" spans="1:9" x14ac:dyDescent="0.2">
      <c r="A37" s="15">
        <v>27</v>
      </c>
      <c r="B37" s="17">
        <v>496</v>
      </c>
      <c r="C37" s="17"/>
      <c r="D37" s="79">
        <f>SUM(D12:D23)</f>
        <v>0</v>
      </c>
      <c r="E37" s="15" t="s">
        <v>176</v>
      </c>
      <c r="F37" s="79"/>
      <c r="G37" s="79"/>
      <c r="H37" s="79"/>
      <c r="I37" s="15">
        <v>27</v>
      </c>
    </row>
    <row r="38" spans="1:9" ht="15.75" x14ac:dyDescent="0.25">
      <c r="A38" s="1"/>
      <c r="B38" s="1"/>
      <c r="C38" s="1"/>
      <c r="D38" s="2"/>
      <c r="E38" s="23" t="s">
        <v>36</v>
      </c>
      <c r="H38" s="26" t="s">
        <v>182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3"/>
  <sheetViews>
    <sheetView workbookViewId="0">
      <selection activeCell="F7" sqref="F7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1" t="s">
        <v>168</v>
      </c>
      <c r="E2" s="141"/>
      <c r="F2" s="141"/>
    </row>
    <row r="3" spans="1:9" ht="15.75" x14ac:dyDescent="0.25">
      <c r="A3" s="1"/>
      <c r="B3" s="27" t="s">
        <v>2</v>
      </c>
      <c r="C3" s="1"/>
      <c r="D3" s="202"/>
      <c r="E3" s="202"/>
      <c r="F3" s="202"/>
      <c r="G3" s="185" t="s">
        <v>37</v>
      </c>
      <c r="H3" s="186"/>
      <c r="I3" s="186"/>
    </row>
    <row r="4" spans="1:9" ht="15" x14ac:dyDescent="0.2">
      <c r="A4" s="28"/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277</v>
      </c>
      <c r="G5" s="154"/>
      <c r="H5" s="155"/>
      <c r="I5" s="128"/>
    </row>
    <row r="6" spans="1:9" ht="15" x14ac:dyDescent="0.2">
      <c r="A6" s="145"/>
      <c r="B6" s="183" t="s">
        <v>6</v>
      </c>
      <c r="C6" s="132"/>
      <c r="D6" s="133" t="s">
        <v>280</v>
      </c>
      <c r="E6" s="151"/>
      <c r="F6" s="156"/>
      <c r="G6" s="152"/>
      <c r="H6" s="157"/>
      <c r="I6" s="129"/>
    </row>
    <row r="7" spans="1:9" x14ac:dyDescent="0.2">
      <c r="A7" s="145"/>
      <c r="B7" s="180" t="s">
        <v>278</v>
      </c>
      <c r="C7" s="133" t="s">
        <v>279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181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>
        <v>1</v>
      </c>
      <c r="B10" s="17"/>
      <c r="C10" s="17"/>
      <c r="D10" s="17"/>
      <c r="E10" s="19">
        <v>1</v>
      </c>
      <c r="F10" s="72"/>
      <c r="G10" s="72"/>
      <c r="H10" s="72"/>
      <c r="I10" s="15">
        <v>1</v>
      </c>
    </row>
    <row r="11" spans="1:9" x14ac:dyDescent="0.2">
      <c r="A11" s="15">
        <v>2</v>
      </c>
      <c r="B11" s="17"/>
      <c r="C11" s="17"/>
      <c r="D11" s="17"/>
      <c r="E11" s="19">
        <v>2</v>
      </c>
      <c r="F11" s="72"/>
      <c r="G11" s="72"/>
      <c r="H11" s="72"/>
      <c r="I11" s="15">
        <v>2</v>
      </c>
    </row>
    <row r="12" spans="1:9" x14ac:dyDescent="0.2">
      <c r="A12" s="15">
        <v>3</v>
      </c>
      <c r="B12" s="17"/>
      <c r="C12" s="17"/>
      <c r="D12" s="17"/>
      <c r="E12" s="19">
        <v>3</v>
      </c>
      <c r="F12" s="72"/>
      <c r="G12" s="72"/>
      <c r="H12" s="72"/>
      <c r="I12" s="15">
        <v>3</v>
      </c>
    </row>
    <row r="13" spans="1:9" x14ac:dyDescent="0.2">
      <c r="A13" s="15">
        <v>4</v>
      </c>
      <c r="B13" s="17" t="s">
        <v>3</v>
      </c>
      <c r="C13" s="17"/>
      <c r="D13" s="17"/>
      <c r="E13" s="19">
        <v>4</v>
      </c>
      <c r="F13" s="72"/>
      <c r="G13" s="72"/>
      <c r="H13" s="72"/>
      <c r="I13" s="15">
        <v>4</v>
      </c>
    </row>
    <row r="14" spans="1:9" x14ac:dyDescent="0.2">
      <c r="A14" s="15">
        <v>5</v>
      </c>
      <c r="B14" s="17"/>
      <c r="C14" s="17"/>
      <c r="D14" s="17"/>
      <c r="E14" s="19">
        <v>5</v>
      </c>
      <c r="F14" s="72"/>
      <c r="G14" s="72"/>
      <c r="H14" s="72"/>
      <c r="I14" s="15">
        <v>5</v>
      </c>
    </row>
    <row r="15" spans="1:9" x14ac:dyDescent="0.2">
      <c r="A15" s="15">
        <v>6</v>
      </c>
      <c r="B15" s="17"/>
      <c r="C15" s="17"/>
      <c r="D15" s="17"/>
      <c r="E15" s="19">
        <v>6</v>
      </c>
      <c r="F15" s="72"/>
      <c r="G15" s="72"/>
      <c r="H15" s="72"/>
      <c r="I15" s="15">
        <v>6</v>
      </c>
    </row>
    <row r="16" spans="1:9" x14ac:dyDescent="0.2">
      <c r="A16" s="15">
        <v>7</v>
      </c>
      <c r="B16" s="17">
        <v>0</v>
      </c>
      <c r="C16" s="17">
        <v>0</v>
      </c>
      <c r="D16" s="17">
        <v>0</v>
      </c>
      <c r="E16" s="19" t="s">
        <v>251</v>
      </c>
      <c r="F16" s="72">
        <v>0</v>
      </c>
      <c r="G16" s="72">
        <v>0</v>
      </c>
      <c r="H16" s="72">
        <v>0</v>
      </c>
      <c r="I16" s="15">
        <v>7</v>
      </c>
    </row>
    <row r="17" spans="1:9" x14ac:dyDescent="0.2">
      <c r="A17" s="10" t="s">
        <v>3</v>
      </c>
      <c r="B17" s="188"/>
      <c r="C17" s="188"/>
      <c r="D17" s="188"/>
      <c r="E17" s="34" t="s">
        <v>16</v>
      </c>
      <c r="F17" s="195"/>
      <c r="G17" s="195"/>
      <c r="H17" s="195"/>
      <c r="I17" s="10" t="s">
        <v>3</v>
      </c>
    </row>
    <row r="18" spans="1:9" x14ac:dyDescent="0.2">
      <c r="A18" s="15">
        <v>8</v>
      </c>
      <c r="B18" s="17"/>
      <c r="C18" s="17"/>
      <c r="D18" s="17"/>
      <c r="E18" s="19" t="s">
        <v>78</v>
      </c>
      <c r="F18" s="72"/>
      <c r="G18" s="72"/>
      <c r="H18" s="72"/>
      <c r="I18" s="15">
        <v>8</v>
      </c>
    </row>
    <row r="19" spans="1:9" x14ac:dyDescent="0.2">
      <c r="A19" s="15">
        <v>9</v>
      </c>
      <c r="B19" s="17"/>
      <c r="C19" s="17"/>
      <c r="D19" s="17"/>
      <c r="E19" s="19">
        <v>9</v>
      </c>
      <c r="F19" s="72"/>
      <c r="G19" s="72"/>
      <c r="H19" s="72"/>
      <c r="I19" s="15">
        <v>9</v>
      </c>
    </row>
    <row r="20" spans="1:9" x14ac:dyDescent="0.2">
      <c r="A20" s="15">
        <v>10</v>
      </c>
      <c r="B20" s="17"/>
      <c r="C20" s="17"/>
      <c r="D20" s="17"/>
      <c r="E20" s="19">
        <v>10</v>
      </c>
      <c r="F20" s="72"/>
      <c r="G20" s="72"/>
      <c r="H20" s="72"/>
      <c r="I20" s="15">
        <v>10</v>
      </c>
    </row>
    <row r="21" spans="1:9" x14ac:dyDescent="0.2">
      <c r="A21" s="15">
        <v>11</v>
      </c>
      <c r="B21" s="17" t="s">
        <v>3</v>
      </c>
      <c r="C21" s="17"/>
      <c r="D21" s="17"/>
      <c r="E21" s="19">
        <v>11</v>
      </c>
      <c r="F21" s="72"/>
      <c r="G21" s="72"/>
      <c r="H21" s="72"/>
      <c r="I21" s="15">
        <v>11</v>
      </c>
    </row>
    <row r="22" spans="1:9" x14ac:dyDescent="0.2">
      <c r="A22" s="15">
        <v>12</v>
      </c>
      <c r="B22" s="17"/>
      <c r="C22" s="17"/>
      <c r="D22" s="17"/>
      <c r="E22" s="19">
        <v>12</v>
      </c>
      <c r="F22" s="72"/>
      <c r="G22" s="72"/>
      <c r="H22" s="72"/>
      <c r="I22" s="15">
        <v>12</v>
      </c>
    </row>
    <row r="23" spans="1:9" x14ac:dyDescent="0.2">
      <c r="A23" s="15">
        <v>13</v>
      </c>
      <c r="B23" s="17"/>
      <c r="C23" s="17"/>
      <c r="D23" s="17"/>
      <c r="E23" s="19">
        <v>13</v>
      </c>
      <c r="F23" s="72"/>
      <c r="G23" s="72"/>
      <c r="H23" s="72"/>
      <c r="I23" s="15">
        <v>13</v>
      </c>
    </row>
    <row r="24" spans="1:9" x14ac:dyDescent="0.2">
      <c r="A24" s="15">
        <v>14</v>
      </c>
      <c r="B24" s="17"/>
      <c r="C24" s="17">
        <v>0</v>
      </c>
      <c r="D24" s="17"/>
      <c r="E24" s="19" t="s">
        <v>67</v>
      </c>
      <c r="F24" s="72">
        <v>0</v>
      </c>
      <c r="G24" s="72">
        <v>0</v>
      </c>
      <c r="H24" s="72">
        <v>0</v>
      </c>
      <c r="I24" s="15">
        <v>14</v>
      </c>
    </row>
    <row r="25" spans="1:9" x14ac:dyDescent="0.2">
      <c r="A25" s="10" t="s">
        <v>3</v>
      </c>
      <c r="B25" s="188"/>
      <c r="C25" s="188"/>
      <c r="D25" s="188"/>
      <c r="E25" s="34" t="s">
        <v>17</v>
      </c>
      <c r="F25" s="195"/>
      <c r="G25" s="195"/>
      <c r="H25" s="195"/>
      <c r="I25" s="10"/>
    </row>
    <row r="26" spans="1:9" x14ac:dyDescent="0.2">
      <c r="A26" s="15">
        <v>15</v>
      </c>
      <c r="B26" s="17"/>
      <c r="C26" s="17"/>
      <c r="D26" s="17"/>
      <c r="E26" s="19" t="s">
        <v>158</v>
      </c>
      <c r="F26" s="79"/>
      <c r="G26" s="79"/>
      <c r="H26" s="79"/>
      <c r="I26" s="15">
        <v>15</v>
      </c>
    </row>
    <row r="27" spans="1:9" x14ac:dyDescent="0.2">
      <c r="A27" s="15">
        <v>16</v>
      </c>
      <c r="B27" s="17"/>
      <c r="C27" s="17"/>
      <c r="D27" s="17"/>
      <c r="E27" s="19">
        <v>16</v>
      </c>
      <c r="F27" s="79"/>
      <c r="G27" s="79"/>
      <c r="H27" s="79"/>
      <c r="I27" s="15">
        <v>16</v>
      </c>
    </row>
    <row r="28" spans="1:9" x14ac:dyDescent="0.2">
      <c r="A28" s="15">
        <v>17</v>
      </c>
      <c r="B28" s="17"/>
      <c r="C28" s="17"/>
      <c r="D28" s="17"/>
      <c r="E28" s="19">
        <v>17</v>
      </c>
      <c r="F28" s="79"/>
      <c r="G28" s="79"/>
      <c r="H28" s="79"/>
      <c r="I28" s="15">
        <v>17</v>
      </c>
    </row>
    <row r="29" spans="1:9" x14ac:dyDescent="0.2">
      <c r="A29" s="15">
        <v>18</v>
      </c>
      <c r="B29" s="17"/>
      <c r="C29" s="17"/>
      <c r="D29" s="17"/>
      <c r="E29" s="19">
        <v>18</v>
      </c>
      <c r="F29" s="79"/>
      <c r="G29" s="79"/>
      <c r="H29" s="79"/>
      <c r="I29" s="15">
        <v>18</v>
      </c>
    </row>
    <row r="30" spans="1:9" x14ac:dyDescent="0.2">
      <c r="A30" s="15">
        <v>19</v>
      </c>
      <c r="B30" s="17"/>
      <c r="C30" s="17"/>
      <c r="D30" s="17"/>
      <c r="E30" s="19">
        <v>19</v>
      </c>
      <c r="F30" s="79"/>
      <c r="G30" s="79"/>
      <c r="H30" s="79"/>
      <c r="I30" s="15">
        <v>19</v>
      </c>
    </row>
    <row r="31" spans="1:9" x14ac:dyDescent="0.2">
      <c r="A31" s="15">
        <v>20</v>
      </c>
      <c r="B31" s="17"/>
      <c r="C31" s="17"/>
      <c r="D31" s="17"/>
      <c r="E31" s="19">
        <v>20</v>
      </c>
      <c r="F31" s="79"/>
      <c r="G31" s="79"/>
      <c r="H31" s="79"/>
      <c r="I31" s="15">
        <v>20</v>
      </c>
    </row>
    <row r="32" spans="1:9" x14ac:dyDescent="0.2">
      <c r="A32" s="15">
        <v>21</v>
      </c>
      <c r="B32" s="17"/>
      <c r="C32" s="17"/>
      <c r="D32" s="17"/>
      <c r="E32" s="19" t="s">
        <v>68</v>
      </c>
      <c r="F32" s="79"/>
      <c r="G32" s="79"/>
      <c r="H32" s="79"/>
      <c r="I32" s="15">
        <v>21</v>
      </c>
    </row>
    <row r="33" spans="1:9" x14ac:dyDescent="0.2">
      <c r="A33" s="10" t="s">
        <v>3</v>
      </c>
      <c r="B33" s="188"/>
      <c r="C33" s="188"/>
      <c r="D33" s="188"/>
      <c r="E33" s="34" t="s">
        <v>18</v>
      </c>
      <c r="F33" s="195"/>
      <c r="G33" s="195"/>
      <c r="H33" s="195"/>
      <c r="I33" s="10" t="s">
        <v>3</v>
      </c>
    </row>
    <row r="34" spans="1:9" x14ac:dyDescent="0.2">
      <c r="A34" s="15">
        <v>22</v>
      </c>
      <c r="B34" s="17">
        <v>0</v>
      </c>
      <c r="C34" s="17"/>
      <c r="D34" s="79"/>
      <c r="E34" s="19" t="s">
        <v>189</v>
      </c>
      <c r="F34" s="79"/>
      <c r="G34" s="79"/>
      <c r="H34" s="79"/>
      <c r="I34" s="15">
        <v>22</v>
      </c>
    </row>
    <row r="35" spans="1:9" x14ac:dyDescent="0.2">
      <c r="A35" s="15">
        <v>23</v>
      </c>
      <c r="B35" s="17"/>
      <c r="C35" s="17"/>
      <c r="D35" s="79"/>
      <c r="E35" s="19" t="s">
        <v>170</v>
      </c>
      <c r="F35" s="79"/>
      <c r="G35" s="79"/>
      <c r="H35" s="79"/>
      <c r="I35" s="15">
        <v>23</v>
      </c>
    </row>
    <row r="36" spans="1:9" x14ac:dyDescent="0.2">
      <c r="A36" s="15">
        <v>24</v>
      </c>
      <c r="B36" s="17"/>
      <c r="C36" s="17"/>
      <c r="D36" s="79"/>
      <c r="E36" s="19" t="s">
        <v>196</v>
      </c>
      <c r="F36" s="79"/>
      <c r="G36" s="79"/>
      <c r="H36" s="79"/>
      <c r="I36" s="15"/>
    </row>
    <row r="37" spans="1:9" x14ac:dyDescent="0.2">
      <c r="A37" s="15">
        <v>25</v>
      </c>
      <c r="B37" s="17">
        <v>496</v>
      </c>
      <c r="C37" s="17"/>
      <c r="D37" s="79"/>
      <c r="E37" s="19" t="s">
        <v>197</v>
      </c>
      <c r="F37" s="79"/>
      <c r="G37" s="79"/>
      <c r="H37" s="79"/>
      <c r="I37" s="15">
        <v>24</v>
      </c>
    </row>
    <row r="38" spans="1:9" x14ac:dyDescent="0.2">
      <c r="A38" s="15">
        <v>26</v>
      </c>
      <c r="B38" s="37">
        <v>496</v>
      </c>
      <c r="C38" s="37"/>
      <c r="D38" s="79"/>
      <c r="E38" s="19" t="s">
        <v>194</v>
      </c>
      <c r="F38" s="79"/>
      <c r="G38" s="79"/>
      <c r="H38" s="79"/>
      <c r="I38" s="15">
        <v>25</v>
      </c>
    </row>
    <row r="39" spans="1:9" x14ac:dyDescent="0.2">
      <c r="A39" s="15">
        <v>27</v>
      </c>
      <c r="B39" s="62"/>
      <c r="C39" s="62"/>
      <c r="D39" s="88"/>
      <c r="E39" s="39" t="s">
        <v>47</v>
      </c>
      <c r="F39" s="88"/>
      <c r="G39" s="88"/>
      <c r="H39" s="88"/>
      <c r="I39" s="15"/>
    </row>
    <row r="40" spans="1:9" x14ac:dyDescent="0.2">
      <c r="A40" s="15">
        <v>28</v>
      </c>
      <c r="B40" s="17"/>
      <c r="C40" s="17"/>
      <c r="D40" s="87"/>
      <c r="E40" s="63" t="s">
        <v>195</v>
      </c>
      <c r="F40" s="87"/>
      <c r="G40" s="87"/>
      <c r="H40" s="87"/>
      <c r="I40" s="15">
        <v>26</v>
      </c>
    </row>
    <row r="41" spans="1:9" x14ac:dyDescent="0.2">
      <c r="A41" s="15">
        <v>29</v>
      </c>
      <c r="B41" s="17">
        <v>0</v>
      </c>
      <c r="C41" s="17"/>
      <c r="D41" s="88"/>
      <c r="E41" s="38" t="s">
        <v>246</v>
      </c>
      <c r="F41" s="88"/>
      <c r="G41" s="88"/>
      <c r="H41" s="88"/>
      <c r="I41" s="15">
        <v>27</v>
      </c>
    </row>
    <row r="42" spans="1:9" x14ac:dyDescent="0.2">
      <c r="A42" s="15">
        <v>30</v>
      </c>
      <c r="B42" s="17">
        <f>SUM(B16,B24,B32,B38,B41)</f>
        <v>496</v>
      </c>
      <c r="C42" s="17"/>
      <c r="D42" s="79"/>
      <c r="E42" s="19" t="s">
        <v>69</v>
      </c>
      <c r="F42" s="79"/>
      <c r="G42" s="79"/>
      <c r="H42" s="79"/>
      <c r="I42" s="15">
        <v>28</v>
      </c>
    </row>
    <row r="43" spans="1:9" ht="15" x14ac:dyDescent="0.2">
      <c r="A43" s="1"/>
      <c r="B43" s="1"/>
      <c r="H43" s="26" t="s">
        <v>183</v>
      </c>
    </row>
  </sheetData>
  <mergeCells count="23">
    <mergeCell ref="D1:F1"/>
    <mergeCell ref="D2:F2"/>
    <mergeCell ref="D3:F3"/>
    <mergeCell ref="G3:I3"/>
    <mergeCell ref="D4:F4"/>
    <mergeCell ref="G4:I4"/>
    <mergeCell ref="A5:A8"/>
    <mergeCell ref="B5:D5"/>
    <mergeCell ref="E5:E8"/>
    <mergeCell ref="F5:H6"/>
    <mergeCell ref="I5:I8"/>
    <mergeCell ref="B6:C6"/>
    <mergeCell ref="D6:D8"/>
    <mergeCell ref="B7:B8"/>
    <mergeCell ref="B25:D25"/>
    <mergeCell ref="F25:H25"/>
    <mergeCell ref="B33:D33"/>
    <mergeCell ref="F33:H33"/>
    <mergeCell ref="C7:C8"/>
    <mergeCell ref="B9:D9"/>
    <mergeCell ref="F9:H9"/>
    <mergeCell ref="B17:D17"/>
    <mergeCell ref="F17:H1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6"/>
  <sheetViews>
    <sheetView topLeftCell="A3" workbookViewId="0">
      <selection activeCell="M32" sqref="M32"/>
    </sheetView>
  </sheetViews>
  <sheetFormatPr defaultRowHeight="12.75" x14ac:dyDescent="0.2"/>
  <cols>
    <col min="1" max="1" width="3.7109375" customWidth="1"/>
    <col min="2" max="2" width="10.7109375" customWidth="1"/>
    <col min="3" max="4" width="13.7109375" customWidth="1"/>
    <col min="5" max="5" width="32.7109375" customWidth="1"/>
    <col min="6" max="8" width="13.7109375" customWidth="1"/>
    <col min="9" max="9" width="3.7109375" customWidth="1"/>
  </cols>
  <sheetData>
    <row r="1" spans="1:10" ht="15.75" hidden="1" x14ac:dyDescent="0.25">
      <c r="A1" s="1"/>
      <c r="B1" s="1"/>
      <c r="C1" s="1"/>
      <c r="D1" s="2"/>
    </row>
    <row r="2" spans="1:10" ht="15.75" hidden="1" x14ac:dyDescent="0.25">
      <c r="A2" s="1"/>
      <c r="B2" s="120"/>
      <c r="C2" s="120"/>
      <c r="D2" s="2"/>
      <c r="E2" s="5"/>
      <c r="G2" s="121"/>
      <c r="H2" s="121"/>
      <c r="I2" s="4"/>
    </row>
    <row r="3" spans="1:10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10" ht="15.75" x14ac:dyDescent="0.25">
      <c r="A4" s="1"/>
      <c r="B4" s="187" t="s">
        <v>25</v>
      </c>
      <c r="C4" s="120"/>
      <c r="D4" s="2"/>
      <c r="E4" s="5" t="s">
        <v>186</v>
      </c>
      <c r="F4" s="185" t="s">
        <v>37</v>
      </c>
      <c r="G4" s="186"/>
      <c r="H4" s="186"/>
      <c r="I4" s="7"/>
    </row>
    <row r="5" spans="1:10" ht="15.75" x14ac:dyDescent="0.25">
      <c r="A5" s="1"/>
      <c r="B5" s="120"/>
      <c r="C5" s="120"/>
      <c r="D5" s="2"/>
      <c r="E5" s="8" t="s">
        <v>184</v>
      </c>
      <c r="F5" s="184" t="s">
        <v>185</v>
      </c>
      <c r="G5" s="184"/>
      <c r="H5" s="184"/>
    </row>
    <row r="6" spans="1:10" ht="15" x14ac:dyDescent="0.2">
      <c r="A6" s="144"/>
      <c r="B6" s="182" t="s">
        <v>4</v>
      </c>
      <c r="C6" s="139"/>
      <c r="D6" s="139"/>
      <c r="E6" s="122" t="s">
        <v>26</v>
      </c>
      <c r="F6" s="125" t="s">
        <v>214</v>
      </c>
      <c r="G6" s="126"/>
      <c r="H6" s="127"/>
      <c r="I6" s="128"/>
    </row>
    <row r="7" spans="1:10" ht="15" x14ac:dyDescent="0.2">
      <c r="A7" s="145"/>
      <c r="B7" s="183" t="s">
        <v>6</v>
      </c>
      <c r="C7" s="132"/>
      <c r="D7" s="133" t="s">
        <v>217</v>
      </c>
      <c r="E7" s="123"/>
      <c r="F7" s="133" t="s">
        <v>27</v>
      </c>
      <c r="G7" s="133" t="s">
        <v>28</v>
      </c>
      <c r="H7" s="133" t="s">
        <v>29</v>
      </c>
      <c r="I7" s="129"/>
    </row>
    <row r="8" spans="1:10" x14ac:dyDescent="0.2">
      <c r="A8" s="145"/>
      <c r="B8" s="180" t="s">
        <v>215</v>
      </c>
      <c r="C8" s="133" t="s">
        <v>216</v>
      </c>
      <c r="D8" s="134"/>
      <c r="E8" s="123"/>
      <c r="F8" s="134"/>
      <c r="G8" s="135"/>
      <c r="H8" s="134"/>
      <c r="I8" s="129"/>
    </row>
    <row r="9" spans="1:10" x14ac:dyDescent="0.2">
      <c r="A9" s="146"/>
      <c r="B9" s="181"/>
      <c r="C9" s="134"/>
      <c r="D9" s="134"/>
      <c r="E9" s="123"/>
      <c r="F9" s="134"/>
      <c r="G9" s="135"/>
      <c r="H9" s="134"/>
      <c r="I9" s="130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82"/>
    </row>
    <row r="11" spans="1:10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  <c r="J11" s="82"/>
    </row>
    <row r="12" spans="1:10" x14ac:dyDescent="0.2">
      <c r="A12" s="15">
        <v>2</v>
      </c>
      <c r="B12" s="17"/>
      <c r="C12" s="17"/>
      <c r="D12" s="17">
        <v>0</v>
      </c>
      <c r="E12" s="13" t="s">
        <v>31</v>
      </c>
      <c r="F12" s="17">
        <v>0</v>
      </c>
      <c r="G12" s="17"/>
      <c r="H12" s="17"/>
      <c r="I12" s="15">
        <v>2</v>
      </c>
      <c r="J12" s="82"/>
    </row>
    <row r="13" spans="1:10" x14ac:dyDescent="0.2">
      <c r="A13" s="15">
        <v>3</v>
      </c>
      <c r="B13" s="17"/>
      <c r="C13" s="17"/>
      <c r="D13" s="17"/>
      <c r="E13" s="13" t="s">
        <v>32</v>
      </c>
      <c r="F13" s="17"/>
      <c r="G13" s="17"/>
      <c r="H13" s="17"/>
      <c r="I13" s="15">
        <v>3</v>
      </c>
      <c r="J13" s="82"/>
    </row>
    <row r="14" spans="1:10" x14ac:dyDescent="0.2">
      <c r="A14" s="15">
        <v>4</v>
      </c>
      <c r="B14" s="17"/>
      <c r="C14" s="17"/>
      <c r="D14" s="17"/>
      <c r="E14" s="13" t="s">
        <v>33</v>
      </c>
      <c r="F14" s="17"/>
      <c r="G14" s="17"/>
      <c r="H14" s="17"/>
      <c r="I14" s="15">
        <v>4</v>
      </c>
      <c r="J14" s="82"/>
    </row>
    <row r="15" spans="1:10" x14ac:dyDescent="0.2">
      <c r="A15" s="15">
        <v>5</v>
      </c>
      <c r="B15" s="17"/>
      <c r="C15" s="17"/>
      <c r="D15" s="17"/>
      <c r="E15" s="15" t="s">
        <v>198</v>
      </c>
      <c r="F15" s="17"/>
      <c r="G15" s="17"/>
      <c r="H15" s="17"/>
      <c r="I15" s="15">
        <v>5</v>
      </c>
      <c r="J15" s="82"/>
    </row>
    <row r="16" spans="1:10" x14ac:dyDescent="0.2">
      <c r="A16" s="15">
        <v>6</v>
      </c>
      <c r="B16" s="17"/>
      <c r="C16" s="17"/>
      <c r="D16" s="17"/>
      <c r="E16" s="19">
        <v>6</v>
      </c>
      <c r="F16" s="17"/>
      <c r="G16" s="17"/>
      <c r="H16" s="17"/>
      <c r="I16" s="15">
        <v>6</v>
      </c>
      <c r="J16" s="82"/>
    </row>
    <row r="17" spans="1:10" x14ac:dyDescent="0.2">
      <c r="A17" s="15">
        <v>7</v>
      </c>
      <c r="B17" s="17"/>
      <c r="C17" s="17"/>
      <c r="D17" s="17"/>
      <c r="E17" s="19">
        <v>7</v>
      </c>
      <c r="F17" s="17"/>
      <c r="G17" s="17"/>
      <c r="H17" s="17"/>
      <c r="I17" s="15">
        <v>7</v>
      </c>
      <c r="J17" s="82"/>
    </row>
    <row r="18" spans="1:10" x14ac:dyDescent="0.2">
      <c r="A18" s="15">
        <v>8</v>
      </c>
      <c r="B18" s="17"/>
      <c r="C18" s="17"/>
      <c r="D18" s="17"/>
      <c r="E18" s="19">
        <v>8</v>
      </c>
      <c r="F18" s="17"/>
      <c r="G18" s="17"/>
      <c r="H18" s="17"/>
      <c r="I18" s="15">
        <v>8</v>
      </c>
      <c r="J18" s="82"/>
    </row>
    <row r="19" spans="1:10" x14ac:dyDescent="0.2">
      <c r="A19" s="15">
        <v>9</v>
      </c>
      <c r="B19" s="17"/>
      <c r="C19" s="17"/>
      <c r="D19" s="17"/>
      <c r="E19" s="19">
        <v>9</v>
      </c>
      <c r="F19" s="17"/>
      <c r="G19" s="17"/>
      <c r="H19" s="17"/>
      <c r="I19" s="15">
        <v>9</v>
      </c>
      <c r="J19" s="82"/>
    </row>
    <row r="20" spans="1:10" x14ac:dyDescent="0.2">
      <c r="A20" s="15">
        <v>10</v>
      </c>
      <c r="B20" s="17"/>
      <c r="C20" s="17"/>
      <c r="D20" s="17"/>
      <c r="E20" s="19">
        <v>10</v>
      </c>
      <c r="F20" s="17"/>
      <c r="G20" s="17"/>
      <c r="H20" s="17"/>
      <c r="I20" s="15">
        <v>10</v>
      </c>
      <c r="J20" s="82"/>
    </row>
    <row r="21" spans="1:10" x14ac:dyDescent="0.2">
      <c r="A21" s="15">
        <v>11</v>
      </c>
      <c r="B21" s="17"/>
      <c r="C21" s="17"/>
      <c r="D21" s="17"/>
      <c r="E21" s="19">
        <v>11</v>
      </c>
      <c r="F21" s="17"/>
      <c r="G21" s="17"/>
      <c r="H21" s="17"/>
      <c r="I21" s="15">
        <v>11</v>
      </c>
      <c r="J21" s="82"/>
    </row>
    <row r="22" spans="1:10" x14ac:dyDescent="0.2">
      <c r="A22" s="15">
        <v>12</v>
      </c>
      <c r="B22" s="17"/>
      <c r="C22" s="17"/>
      <c r="D22" s="17"/>
      <c r="E22" s="19" t="s">
        <v>199</v>
      </c>
      <c r="F22" s="17"/>
      <c r="G22" s="17"/>
      <c r="H22" s="17"/>
      <c r="I22" s="15">
        <v>12</v>
      </c>
      <c r="J22" s="82"/>
    </row>
    <row r="23" spans="1:10" x14ac:dyDescent="0.2">
      <c r="A23" s="15">
        <v>13</v>
      </c>
      <c r="B23" s="17"/>
      <c r="C23" s="17"/>
      <c r="D23" s="17"/>
      <c r="E23" s="19" t="s">
        <v>200</v>
      </c>
      <c r="F23" s="17"/>
      <c r="G23" s="17"/>
      <c r="H23" s="17"/>
      <c r="I23" s="15">
        <v>13</v>
      </c>
      <c r="J23" s="82"/>
    </row>
    <row r="24" spans="1:10" x14ac:dyDescent="0.2">
      <c r="A24" s="15">
        <v>14</v>
      </c>
      <c r="B24" s="17"/>
      <c r="C24" s="17"/>
      <c r="D24" s="17"/>
      <c r="E24" s="19">
        <v>14</v>
      </c>
      <c r="F24" s="17"/>
      <c r="G24" s="17"/>
      <c r="H24" s="17"/>
      <c r="I24" s="15">
        <v>14</v>
      </c>
      <c r="J24" s="82"/>
    </row>
    <row r="25" spans="1:10" x14ac:dyDescent="0.2">
      <c r="A25" s="15">
        <v>15</v>
      </c>
      <c r="B25" s="17"/>
      <c r="C25" s="17"/>
      <c r="D25" s="17"/>
      <c r="E25" s="19">
        <v>15</v>
      </c>
      <c r="F25" s="17"/>
      <c r="G25" s="17"/>
      <c r="H25" s="17"/>
      <c r="I25" s="15">
        <v>15</v>
      </c>
      <c r="J25" s="82"/>
    </row>
    <row r="26" spans="1:10" x14ac:dyDescent="0.2">
      <c r="A26" s="15">
        <v>16</v>
      </c>
      <c r="B26" s="17"/>
      <c r="C26" s="17"/>
      <c r="D26" s="17"/>
      <c r="E26" s="19" t="s">
        <v>201</v>
      </c>
      <c r="F26" s="17"/>
      <c r="G26" s="17"/>
      <c r="H26" s="17"/>
      <c r="I26" s="15">
        <v>16</v>
      </c>
      <c r="J26" s="82"/>
    </row>
    <row r="27" spans="1:10" x14ac:dyDescent="0.2">
      <c r="A27" s="15">
        <v>17</v>
      </c>
      <c r="B27" s="17"/>
      <c r="C27" s="17"/>
      <c r="D27" s="17"/>
      <c r="E27" s="19">
        <v>17</v>
      </c>
      <c r="F27" s="17"/>
      <c r="G27" s="17"/>
      <c r="H27" s="17"/>
      <c r="I27" s="15">
        <v>17</v>
      </c>
      <c r="J27" s="82"/>
    </row>
    <row r="28" spans="1:10" hidden="1" x14ac:dyDescent="0.2">
      <c r="A28" s="15">
        <v>18</v>
      </c>
      <c r="B28" s="17"/>
      <c r="C28" s="17"/>
      <c r="D28" s="17"/>
      <c r="E28" s="19">
        <v>18</v>
      </c>
      <c r="F28" s="17"/>
      <c r="G28" s="17"/>
      <c r="H28" s="17"/>
      <c r="I28" s="15">
        <v>18</v>
      </c>
      <c r="J28" s="82"/>
    </row>
    <row r="29" spans="1:10" hidden="1" x14ac:dyDescent="0.2">
      <c r="A29" s="15">
        <v>19</v>
      </c>
      <c r="B29" s="17"/>
      <c r="C29" s="17"/>
      <c r="D29" s="17"/>
      <c r="E29" s="19">
        <v>19</v>
      </c>
      <c r="F29" s="17"/>
      <c r="G29" s="17"/>
      <c r="H29" s="17"/>
      <c r="I29" s="15">
        <v>19</v>
      </c>
      <c r="J29" s="82"/>
    </row>
    <row r="30" spans="1:10" hidden="1" x14ac:dyDescent="0.2">
      <c r="A30" s="15">
        <v>20</v>
      </c>
      <c r="B30" s="17"/>
      <c r="C30" s="17"/>
      <c r="D30" s="17"/>
      <c r="E30" s="19">
        <v>20</v>
      </c>
      <c r="F30" s="17"/>
      <c r="G30" s="17"/>
      <c r="H30" s="17"/>
      <c r="I30" s="15">
        <v>20</v>
      </c>
      <c r="J30" s="82"/>
    </row>
    <row r="31" spans="1:10" hidden="1" x14ac:dyDescent="0.2">
      <c r="A31" s="15">
        <v>21</v>
      </c>
      <c r="B31" s="17"/>
      <c r="C31" s="17"/>
      <c r="D31" s="17"/>
      <c r="E31" s="19">
        <v>21</v>
      </c>
      <c r="F31" s="17"/>
      <c r="G31" s="17"/>
      <c r="H31" s="17"/>
      <c r="I31" s="15">
        <v>21</v>
      </c>
      <c r="J31" s="82"/>
    </row>
    <row r="32" spans="1:10" x14ac:dyDescent="0.2">
      <c r="A32" s="15">
        <v>18</v>
      </c>
      <c r="B32" s="17"/>
      <c r="C32" s="17"/>
      <c r="D32" s="17"/>
      <c r="E32" s="19">
        <v>18</v>
      </c>
      <c r="F32" s="17"/>
      <c r="G32" s="17"/>
      <c r="H32" s="17"/>
      <c r="I32" s="15">
        <v>22</v>
      </c>
      <c r="J32" s="82"/>
    </row>
    <row r="33" spans="1:10" hidden="1" x14ac:dyDescent="0.2">
      <c r="A33" s="15">
        <v>23</v>
      </c>
      <c r="B33" s="17"/>
      <c r="C33" s="17"/>
      <c r="D33" s="17"/>
      <c r="E33" s="19">
        <v>23</v>
      </c>
      <c r="F33" s="17"/>
      <c r="G33" s="17"/>
      <c r="H33" s="17"/>
      <c r="I33" s="15">
        <v>23</v>
      </c>
      <c r="J33" s="82"/>
    </row>
    <row r="34" spans="1:10" x14ac:dyDescent="0.2">
      <c r="A34" s="15">
        <v>19</v>
      </c>
      <c r="B34" s="17"/>
      <c r="C34" s="17"/>
      <c r="D34" s="17"/>
      <c r="E34" s="19">
        <v>19</v>
      </c>
      <c r="F34" s="17"/>
      <c r="G34" s="17"/>
      <c r="H34" s="17"/>
      <c r="I34" s="15">
        <v>24</v>
      </c>
      <c r="J34" s="82"/>
    </row>
    <row r="35" spans="1:10" hidden="1" x14ac:dyDescent="0.2">
      <c r="A35" s="15">
        <v>25</v>
      </c>
      <c r="B35" s="17"/>
      <c r="C35" s="17"/>
      <c r="D35" s="17"/>
      <c r="E35" s="19">
        <v>25</v>
      </c>
      <c r="F35" s="17"/>
      <c r="G35" s="17"/>
      <c r="H35" s="17"/>
      <c r="I35" s="15">
        <v>25</v>
      </c>
      <c r="J35" s="82"/>
    </row>
    <row r="36" spans="1:10" x14ac:dyDescent="0.2">
      <c r="A36" s="15">
        <v>20</v>
      </c>
      <c r="B36" s="17"/>
      <c r="C36" s="17"/>
      <c r="D36" s="17"/>
      <c r="E36" s="19">
        <v>20</v>
      </c>
      <c r="F36" s="17"/>
      <c r="G36" s="17"/>
      <c r="H36" s="17"/>
      <c r="I36" s="15">
        <v>26</v>
      </c>
      <c r="J36" s="82"/>
    </row>
    <row r="37" spans="1:10" hidden="1" x14ac:dyDescent="0.2">
      <c r="A37" s="15">
        <v>21</v>
      </c>
      <c r="B37" s="17"/>
      <c r="C37" s="17"/>
      <c r="D37" s="17"/>
      <c r="E37" s="19">
        <v>27</v>
      </c>
      <c r="F37" s="17"/>
      <c r="G37" s="17"/>
      <c r="H37" s="17"/>
      <c r="I37" s="15">
        <v>27</v>
      </c>
      <c r="J37" s="82"/>
    </row>
    <row r="38" spans="1:10" hidden="1" x14ac:dyDescent="0.2">
      <c r="A38" s="15">
        <v>22</v>
      </c>
      <c r="B38" s="17"/>
      <c r="C38" s="17"/>
      <c r="D38" s="17"/>
      <c r="E38" s="19">
        <v>28</v>
      </c>
      <c r="F38" s="17"/>
      <c r="G38" s="17"/>
      <c r="H38" s="17"/>
      <c r="I38" s="15">
        <v>28</v>
      </c>
      <c r="J38" s="82"/>
    </row>
    <row r="39" spans="1:10" x14ac:dyDescent="0.2">
      <c r="A39" s="15">
        <v>21</v>
      </c>
      <c r="B39" s="17"/>
      <c r="C39" s="17"/>
      <c r="D39" s="17"/>
      <c r="E39" s="15"/>
      <c r="F39" s="17">
        <v>0</v>
      </c>
      <c r="G39" s="17">
        <v>0</v>
      </c>
      <c r="H39" s="17">
        <v>0</v>
      </c>
      <c r="I39" s="15">
        <v>29</v>
      </c>
      <c r="J39" s="82"/>
    </row>
    <row r="40" spans="1:10" x14ac:dyDescent="0.2">
      <c r="A40" s="15">
        <v>22</v>
      </c>
      <c r="B40" s="35"/>
      <c r="C40" s="35"/>
      <c r="D40" s="17"/>
      <c r="E40" s="15"/>
      <c r="F40" s="17"/>
      <c r="G40" s="17"/>
      <c r="H40" s="17"/>
      <c r="I40" s="15">
        <v>30</v>
      </c>
      <c r="J40" s="82"/>
    </row>
    <row r="41" spans="1:10" x14ac:dyDescent="0.2">
      <c r="A41" s="15">
        <v>23</v>
      </c>
      <c r="B41" s="17"/>
      <c r="C41" s="17"/>
      <c r="D41" s="35"/>
      <c r="E41" s="15"/>
      <c r="F41" s="35"/>
      <c r="G41" s="35"/>
      <c r="H41" s="35"/>
      <c r="I41" s="15">
        <v>31</v>
      </c>
      <c r="J41" s="82"/>
    </row>
    <row r="42" spans="1:10" x14ac:dyDescent="0.2">
      <c r="A42" s="15">
        <v>24</v>
      </c>
      <c r="B42" s="17"/>
      <c r="C42" s="17"/>
      <c r="D42" s="17">
        <v>0</v>
      </c>
      <c r="E42" s="15" t="s">
        <v>202</v>
      </c>
      <c r="F42" s="17">
        <v>0</v>
      </c>
      <c r="G42" s="17">
        <v>0</v>
      </c>
      <c r="H42" s="17">
        <v>0</v>
      </c>
      <c r="I42" s="15">
        <v>32</v>
      </c>
      <c r="J42" s="82"/>
    </row>
    <row r="43" spans="1:10" ht="15.75" x14ac:dyDescent="0.25">
      <c r="A43" s="1"/>
      <c r="B43" s="1"/>
      <c r="C43" s="1"/>
      <c r="D43" s="2"/>
      <c r="E43" s="23"/>
    </row>
    <row r="44" spans="1:10" ht="15.75" x14ac:dyDescent="0.25">
      <c r="A44" s="1"/>
      <c r="B44" s="1"/>
      <c r="C44" s="1"/>
      <c r="D44" s="2"/>
    </row>
    <row r="45" spans="1:10" ht="15.75" x14ac:dyDescent="0.25">
      <c r="A45" s="1"/>
      <c r="B45" s="1"/>
      <c r="C45" s="1"/>
      <c r="D45" s="2"/>
      <c r="H45" t="s">
        <v>191</v>
      </c>
    </row>
    <row r="46" spans="1:10" ht="15.75" x14ac:dyDescent="0.25">
      <c r="A46" s="1"/>
      <c r="B46" s="1"/>
      <c r="C46" s="1"/>
      <c r="D46" s="2"/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activeCell="N31" sqref="N31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10" width="13.7109375" customWidth="1"/>
    <col min="11" max="11" width="3.7109375" customWidth="1"/>
  </cols>
  <sheetData>
    <row r="1" spans="1:11" ht="15.75" x14ac:dyDescent="0.25">
      <c r="B1" s="121"/>
      <c r="C1" s="121"/>
      <c r="D1" s="121"/>
      <c r="E1" s="140" t="s">
        <v>19</v>
      </c>
      <c r="F1" s="165"/>
      <c r="G1" s="165"/>
      <c r="H1" s="121"/>
      <c r="I1" s="121"/>
      <c r="J1" s="121"/>
      <c r="K1" s="121"/>
    </row>
    <row r="2" spans="1:11" x14ac:dyDescent="0.2">
      <c r="B2" s="166" t="s">
        <v>1</v>
      </c>
      <c r="C2" s="167"/>
      <c r="D2" s="167"/>
      <c r="E2" s="141" t="s">
        <v>16</v>
      </c>
      <c r="F2" s="121"/>
      <c r="G2" s="121"/>
      <c r="H2" s="121"/>
      <c r="I2" s="121"/>
      <c r="J2" s="121"/>
      <c r="K2" s="121"/>
    </row>
    <row r="3" spans="1:11" x14ac:dyDescent="0.2">
      <c r="B3" s="166" t="s">
        <v>20</v>
      </c>
      <c r="C3" s="167"/>
      <c r="D3" s="167"/>
      <c r="E3" s="141" t="s">
        <v>38</v>
      </c>
      <c r="F3" s="121"/>
      <c r="G3" s="121"/>
      <c r="H3" s="141" t="s">
        <v>48</v>
      </c>
      <c r="I3" s="141"/>
      <c r="J3" s="141"/>
      <c r="K3" s="141"/>
    </row>
    <row r="4" spans="1:11" x14ac:dyDescent="0.2"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x14ac:dyDescent="0.2">
      <c r="A5" s="128"/>
      <c r="B5" s="171" t="s">
        <v>4</v>
      </c>
      <c r="C5" s="171"/>
      <c r="D5" s="172"/>
      <c r="E5" s="173" t="s">
        <v>5</v>
      </c>
      <c r="F5" s="154"/>
      <c r="G5" s="155"/>
      <c r="H5" s="153" t="s">
        <v>336</v>
      </c>
      <c r="I5" s="154"/>
      <c r="J5" s="154"/>
      <c r="K5" s="128"/>
    </row>
    <row r="6" spans="1:11" x14ac:dyDescent="0.2">
      <c r="A6" s="129"/>
      <c r="B6" s="121" t="s">
        <v>6</v>
      </c>
      <c r="C6" s="121"/>
      <c r="D6" s="40" t="s">
        <v>7</v>
      </c>
      <c r="E6" s="174"/>
      <c r="F6" s="151"/>
      <c r="G6" s="175"/>
      <c r="H6" s="156"/>
      <c r="I6" s="152"/>
      <c r="J6" s="152"/>
      <c r="K6" s="129"/>
    </row>
    <row r="7" spans="1:11" x14ac:dyDescent="0.2">
      <c r="A7" s="129"/>
      <c r="B7" s="41" t="s">
        <v>8</v>
      </c>
      <c r="C7" s="42" t="s">
        <v>9</v>
      </c>
      <c r="D7" s="43" t="s">
        <v>10</v>
      </c>
      <c r="E7" s="174"/>
      <c r="F7" s="151"/>
      <c r="G7" s="175"/>
      <c r="H7" s="44" t="s">
        <v>21</v>
      </c>
      <c r="I7" s="44" t="s">
        <v>22</v>
      </c>
      <c r="J7" s="45" t="s">
        <v>23</v>
      </c>
      <c r="K7" s="129"/>
    </row>
    <row r="8" spans="1:11" x14ac:dyDescent="0.2">
      <c r="A8" s="130"/>
      <c r="B8" s="46" t="s">
        <v>325</v>
      </c>
      <c r="C8" s="47" t="s">
        <v>332</v>
      </c>
      <c r="D8" s="77" t="s">
        <v>334</v>
      </c>
      <c r="E8" s="174"/>
      <c r="F8" s="151"/>
      <c r="G8" s="175"/>
      <c r="H8" s="48" t="s">
        <v>13</v>
      </c>
      <c r="I8" s="48" t="s">
        <v>14</v>
      </c>
      <c r="J8" s="49" t="s">
        <v>15</v>
      </c>
      <c r="K8" s="130"/>
    </row>
    <row r="9" spans="1:11" x14ac:dyDescent="0.2">
      <c r="A9" s="50">
        <v>1</v>
      </c>
      <c r="B9" s="36">
        <v>2070</v>
      </c>
      <c r="C9" s="36">
        <v>3140</v>
      </c>
      <c r="D9" s="36">
        <v>2700</v>
      </c>
      <c r="E9" s="176" t="s">
        <v>51</v>
      </c>
      <c r="F9" s="176"/>
      <c r="G9" s="176"/>
      <c r="H9" s="36">
        <v>2700</v>
      </c>
      <c r="I9" s="36">
        <v>2700</v>
      </c>
      <c r="J9" s="36">
        <v>2700</v>
      </c>
      <c r="K9" s="50">
        <v>1</v>
      </c>
    </row>
    <row r="10" spans="1:11" x14ac:dyDescent="0.2">
      <c r="A10" s="50">
        <v>2</v>
      </c>
      <c r="B10" s="36">
        <v>1802</v>
      </c>
      <c r="C10" s="36">
        <v>1785</v>
      </c>
      <c r="D10" s="36">
        <v>2500</v>
      </c>
      <c r="E10" s="168" t="s">
        <v>49</v>
      </c>
      <c r="F10" s="169"/>
      <c r="G10" s="170"/>
      <c r="H10" s="36">
        <v>2500</v>
      </c>
      <c r="I10" s="36">
        <v>2500</v>
      </c>
      <c r="J10" s="36">
        <v>2500</v>
      </c>
      <c r="K10" s="50">
        <v>2</v>
      </c>
    </row>
    <row r="11" spans="1:11" x14ac:dyDescent="0.2">
      <c r="A11" s="50">
        <v>3</v>
      </c>
      <c r="B11" s="36">
        <v>1548</v>
      </c>
      <c r="C11" s="36">
        <v>2043</v>
      </c>
      <c r="D11" s="36">
        <v>3000</v>
      </c>
      <c r="E11" s="168" t="s">
        <v>58</v>
      </c>
      <c r="F11" s="169"/>
      <c r="G11" s="170"/>
      <c r="H11" s="36">
        <v>3500</v>
      </c>
      <c r="I11" s="36">
        <v>3500</v>
      </c>
      <c r="J11" s="36">
        <v>3500</v>
      </c>
      <c r="K11" s="50">
        <v>3</v>
      </c>
    </row>
    <row r="12" spans="1:11" x14ac:dyDescent="0.2">
      <c r="A12" s="50">
        <v>4</v>
      </c>
      <c r="B12" s="36">
        <v>3143</v>
      </c>
      <c r="C12" s="36">
        <v>2918</v>
      </c>
      <c r="D12" s="36">
        <v>4500</v>
      </c>
      <c r="E12" s="168" t="s">
        <v>50</v>
      </c>
      <c r="F12" s="169"/>
      <c r="G12" s="170"/>
      <c r="H12" s="36">
        <v>4500</v>
      </c>
      <c r="I12" s="36">
        <v>4500</v>
      </c>
      <c r="J12" s="36">
        <v>4500</v>
      </c>
      <c r="K12" s="50">
        <v>4</v>
      </c>
    </row>
    <row r="13" spans="1:11" x14ac:dyDescent="0.2">
      <c r="A13" s="50">
        <v>5</v>
      </c>
      <c r="B13" s="36">
        <v>857</v>
      </c>
      <c r="C13" s="36">
        <v>908</v>
      </c>
      <c r="D13" s="36">
        <v>1000</v>
      </c>
      <c r="E13" s="168" t="s">
        <v>61</v>
      </c>
      <c r="F13" s="169"/>
      <c r="G13" s="170"/>
      <c r="H13" s="36">
        <v>1200</v>
      </c>
      <c r="I13" s="36">
        <v>1200</v>
      </c>
      <c r="J13" s="36">
        <v>1200</v>
      </c>
      <c r="K13" s="50">
        <v>5</v>
      </c>
    </row>
    <row r="14" spans="1:11" x14ac:dyDescent="0.2">
      <c r="A14" s="50">
        <v>6</v>
      </c>
      <c r="B14" s="36">
        <v>1240</v>
      </c>
      <c r="C14" s="36">
        <v>1689</v>
      </c>
      <c r="D14" s="36">
        <v>2000</v>
      </c>
      <c r="E14" s="168" t="s">
        <v>52</v>
      </c>
      <c r="F14" s="169"/>
      <c r="G14" s="170"/>
      <c r="H14" s="36">
        <v>4000</v>
      </c>
      <c r="I14" s="36">
        <v>4000</v>
      </c>
      <c r="J14" s="36">
        <v>4000</v>
      </c>
      <c r="K14" s="50">
        <v>6</v>
      </c>
    </row>
    <row r="15" spans="1:11" x14ac:dyDescent="0.2">
      <c r="A15" s="50">
        <v>7</v>
      </c>
      <c r="B15" s="36">
        <v>3324</v>
      </c>
      <c r="C15" s="36">
        <v>3734</v>
      </c>
      <c r="D15" s="36">
        <v>4000</v>
      </c>
      <c r="E15" s="168" t="s">
        <v>53</v>
      </c>
      <c r="F15" s="169"/>
      <c r="G15" s="170"/>
      <c r="H15" s="36">
        <v>4500</v>
      </c>
      <c r="I15" s="36">
        <v>4500</v>
      </c>
      <c r="J15" s="36">
        <v>4500</v>
      </c>
      <c r="K15" s="50">
        <v>7</v>
      </c>
    </row>
    <row r="16" spans="1:11" x14ac:dyDescent="0.2">
      <c r="A16" s="50">
        <v>8</v>
      </c>
      <c r="B16" s="36">
        <v>1529</v>
      </c>
      <c r="C16" s="36">
        <v>1733</v>
      </c>
      <c r="D16" s="36">
        <v>2000</v>
      </c>
      <c r="E16" s="168" t="s">
        <v>54</v>
      </c>
      <c r="F16" s="169"/>
      <c r="G16" s="170"/>
      <c r="H16" s="36">
        <v>3500</v>
      </c>
      <c r="I16" s="36">
        <v>3500</v>
      </c>
      <c r="J16" s="36">
        <v>3500</v>
      </c>
      <c r="K16" s="50">
        <v>8</v>
      </c>
    </row>
    <row r="17" spans="1:11" x14ac:dyDescent="0.2">
      <c r="A17" s="50">
        <v>9</v>
      </c>
      <c r="B17" s="36"/>
      <c r="C17" s="36">
        <v>91</v>
      </c>
      <c r="D17" s="36">
        <v>400</v>
      </c>
      <c r="E17" s="168" t="s">
        <v>55</v>
      </c>
      <c r="F17" s="169"/>
      <c r="G17" s="170"/>
      <c r="H17" s="36">
        <v>400</v>
      </c>
      <c r="I17" s="36">
        <v>400</v>
      </c>
      <c r="J17" s="36">
        <v>400</v>
      </c>
      <c r="K17" s="50">
        <v>9</v>
      </c>
    </row>
    <row r="18" spans="1:11" x14ac:dyDescent="0.2">
      <c r="A18" s="50">
        <v>10</v>
      </c>
      <c r="B18" s="36"/>
      <c r="C18" s="36">
        <v>1000</v>
      </c>
      <c r="D18" s="36">
        <v>1000</v>
      </c>
      <c r="E18" s="168" t="s">
        <v>56</v>
      </c>
      <c r="F18" s="169"/>
      <c r="G18" s="170"/>
      <c r="H18" s="36">
        <v>1000</v>
      </c>
      <c r="I18" s="36">
        <v>1000</v>
      </c>
      <c r="J18" s="36">
        <v>1000</v>
      </c>
      <c r="K18" s="50">
        <v>10</v>
      </c>
    </row>
    <row r="19" spans="1:11" x14ac:dyDescent="0.2">
      <c r="A19" s="50">
        <v>11</v>
      </c>
      <c r="B19" s="36">
        <v>3526</v>
      </c>
      <c r="C19" s="36">
        <v>2500</v>
      </c>
      <c r="D19" s="36">
        <v>1270</v>
      </c>
      <c r="E19" s="168" t="s">
        <v>57</v>
      </c>
      <c r="F19" s="169"/>
      <c r="G19" s="170"/>
      <c r="H19" s="36">
        <v>3045</v>
      </c>
      <c r="I19" s="36">
        <v>3045</v>
      </c>
      <c r="J19" s="36">
        <v>3045</v>
      </c>
      <c r="K19" s="50">
        <v>11</v>
      </c>
    </row>
    <row r="20" spans="1:11" x14ac:dyDescent="0.2">
      <c r="A20" s="50">
        <v>12</v>
      </c>
      <c r="B20" s="36">
        <v>423</v>
      </c>
      <c r="C20" s="36">
        <v>1363</v>
      </c>
      <c r="D20" s="36">
        <v>1500</v>
      </c>
      <c r="E20" s="168" t="s">
        <v>60</v>
      </c>
      <c r="F20" s="169"/>
      <c r="G20" s="170"/>
      <c r="H20" s="36">
        <v>1500</v>
      </c>
      <c r="I20" s="36">
        <v>1500</v>
      </c>
      <c r="J20" s="36">
        <v>1500</v>
      </c>
      <c r="K20" s="50">
        <v>12</v>
      </c>
    </row>
    <row r="21" spans="1:11" x14ac:dyDescent="0.2">
      <c r="A21" s="50">
        <v>13</v>
      </c>
      <c r="B21" s="36"/>
      <c r="C21" s="36"/>
      <c r="D21" s="36"/>
      <c r="E21" s="168">
        <v>13</v>
      </c>
      <c r="F21" s="169"/>
      <c r="G21" s="170"/>
      <c r="H21" s="36"/>
      <c r="I21" s="36"/>
      <c r="J21" s="36"/>
      <c r="K21" s="50">
        <v>13</v>
      </c>
    </row>
    <row r="22" spans="1:11" x14ac:dyDescent="0.2">
      <c r="A22" s="50">
        <v>14</v>
      </c>
      <c r="B22" s="36"/>
      <c r="C22" s="36"/>
      <c r="D22" s="36"/>
      <c r="E22" s="168">
        <v>14</v>
      </c>
      <c r="F22" s="169"/>
      <c r="G22" s="170"/>
      <c r="H22" s="36"/>
      <c r="I22" s="36"/>
      <c r="J22" s="36"/>
      <c r="K22" s="50">
        <v>14</v>
      </c>
    </row>
    <row r="23" spans="1:11" x14ac:dyDescent="0.2">
      <c r="A23" s="50">
        <v>15</v>
      </c>
      <c r="B23" s="36"/>
      <c r="C23" s="36"/>
      <c r="D23" s="36"/>
      <c r="E23" s="168">
        <v>15</v>
      </c>
      <c r="F23" s="169"/>
      <c r="G23" s="170"/>
      <c r="H23" s="36"/>
      <c r="I23" s="36"/>
      <c r="J23" s="36"/>
      <c r="K23" s="50">
        <v>15</v>
      </c>
    </row>
    <row r="24" spans="1:11" x14ac:dyDescent="0.2">
      <c r="A24" s="50">
        <v>16</v>
      </c>
      <c r="B24" s="36"/>
      <c r="C24" s="36"/>
      <c r="D24" s="36"/>
      <c r="E24" s="168">
        <v>16</v>
      </c>
      <c r="F24" s="169"/>
      <c r="G24" s="170"/>
      <c r="H24" s="36"/>
      <c r="I24" s="36"/>
      <c r="J24" s="36"/>
      <c r="K24" s="50">
        <v>16</v>
      </c>
    </row>
    <row r="25" spans="1:11" x14ac:dyDescent="0.2">
      <c r="A25" s="50">
        <v>17</v>
      </c>
      <c r="B25" s="36"/>
      <c r="C25" s="36"/>
      <c r="D25" s="36"/>
      <c r="E25" s="168">
        <v>17</v>
      </c>
      <c r="F25" s="169"/>
      <c r="G25" s="170"/>
      <c r="H25" s="36"/>
      <c r="I25" s="36"/>
      <c r="J25" s="36"/>
      <c r="K25" s="50">
        <v>17</v>
      </c>
    </row>
    <row r="26" spans="1:11" x14ac:dyDescent="0.2">
      <c r="A26" s="50">
        <v>18</v>
      </c>
      <c r="B26" s="36"/>
      <c r="C26" s="36"/>
      <c r="D26" s="36"/>
      <c r="E26" s="168">
        <v>18</v>
      </c>
      <c r="F26" s="169"/>
      <c r="G26" s="170"/>
      <c r="H26" s="36"/>
      <c r="I26" s="36"/>
      <c r="J26" s="36"/>
      <c r="K26" s="50">
        <v>18</v>
      </c>
    </row>
    <row r="27" spans="1:11" x14ac:dyDescent="0.2">
      <c r="A27" s="50">
        <v>19</v>
      </c>
      <c r="B27" s="36"/>
      <c r="C27" s="36"/>
      <c r="D27" s="36"/>
      <c r="E27" s="168">
        <v>19</v>
      </c>
      <c r="F27" s="169"/>
      <c r="G27" s="170"/>
      <c r="H27" s="36"/>
      <c r="I27" s="36"/>
      <c r="J27" s="36"/>
      <c r="K27" s="50">
        <v>19</v>
      </c>
    </row>
    <row r="28" spans="1:11" x14ac:dyDescent="0.2">
      <c r="A28" s="50">
        <v>20</v>
      </c>
      <c r="B28" s="36"/>
      <c r="C28" s="36"/>
      <c r="D28" s="36"/>
      <c r="E28" s="168">
        <v>20</v>
      </c>
      <c r="F28" s="169"/>
      <c r="G28" s="170"/>
      <c r="H28" s="36"/>
      <c r="I28" s="36"/>
      <c r="J28" s="36"/>
      <c r="K28" s="50">
        <v>20</v>
      </c>
    </row>
    <row r="29" spans="1:11" x14ac:dyDescent="0.2">
      <c r="A29" s="50">
        <v>21</v>
      </c>
      <c r="B29" s="36"/>
      <c r="C29" s="36"/>
      <c r="D29" s="36"/>
      <c r="E29" s="168">
        <v>21</v>
      </c>
      <c r="F29" s="169"/>
      <c r="G29" s="170"/>
      <c r="H29" s="36"/>
      <c r="I29" s="36"/>
      <c r="J29" s="36"/>
      <c r="K29" s="50">
        <v>21</v>
      </c>
    </row>
    <row r="30" spans="1:11" x14ac:dyDescent="0.2">
      <c r="A30" s="50">
        <v>22</v>
      </c>
      <c r="B30" s="36"/>
      <c r="C30" s="36"/>
      <c r="D30" s="36"/>
      <c r="E30" s="168">
        <v>22</v>
      </c>
      <c r="F30" s="169"/>
      <c r="G30" s="170"/>
      <c r="H30" s="36"/>
      <c r="I30" s="36"/>
      <c r="J30" s="36"/>
      <c r="K30" s="50">
        <v>22</v>
      </c>
    </row>
    <row r="31" spans="1:11" x14ac:dyDescent="0.2">
      <c r="A31" s="50">
        <v>23</v>
      </c>
      <c r="B31" s="36"/>
      <c r="C31" s="36"/>
      <c r="D31" s="36"/>
      <c r="E31" s="168">
        <v>23</v>
      </c>
      <c r="F31" s="169"/>
      <c r="G31" s="170"/>
      <c r="H31" s="36"/>
      <c r="I31" s="36"/>
      <c r="J31" s="36"/>
      <c r="K31" s="50">
        <v>23</v>
      </c>
    </row>
    <row r="32" spans="1:11" x14ac:dyDescent="0.2">
      <c r="A32" s="50">
        <v>24</v>
      </c>
      <c r="B32" s="36"/>
      <c r="C32" s="36"/>
      <c r="D32" s="36"/>
      <c r="E32" s="168">
        <v>24</v>
      </c>
      <c r="F32" s="169"/>
      <c r="G32" s="170"/>
      <c r="H32" s="36"/>
      <c r="I32" s="36"/>
      <c r="J32" s="36"/>
      <c r="K32" s="50">
        <v>24</v>
      </c>
    </row>
    <row r="33" spans="1:11" x14ac:dyDescent="0.2">
      <c r="A33" s="50">
        <v>25</v>
      </c>
      <c r="B33" s="36"/>
      <c r="C33" s="36"/>
      <c r="D33" s="36"/>
      <c r="E33" s="168">
        <v>25</v>
      </c>
      <c r="F33" s="169"/>
      <c r="G33" s="170"/>
      <c r="H33" s="36"/>
      <c r="I33" s="36"/>
      <c r="J33" s="36"/>
      <c r="K33" s="50">
        <v>25</v>
      </c>
    </row>
    <row r="34" spans="1:11" x14ac:dyDescent="0.2">
      <c r="A34" s="50">
        <v>26</v>
      </c>
      <c r="B34" s="36"/>
      <c r="C34" s="36"/>
      <c r="D34" s="51"/>
      <c r="E34" s="168" t="s">
        <v>250</v>
      </c>
      <c r="F34" s="169"/>
      <c r="G34" s="170"/>
      <c r="H34" s="51"/>
      <c r="I34" s="51"/>
      <c r="J34" s="51"/>
      <c r="K34" s="50">
        <v>26</v>
      </c>
    </row>
    <row r="35" spans="1:11" x14ac:dyDescent="0.2">
      <c r="A35" s="52">
        <v>27</v>
      </c>
      <c r="B35" s="53"/>
      <c r="C35" s="53"/>
      <c r="D35" s="54"/>
      <c r="E35" s="177" t="s">
        <v>235</v>
      </c>
      <c r="F35" s="178"/>
      <c r="G35" s="179"/>
      <c r="H35" s="54"/>
      <c r="I35" s="54"/>
      <c r="J35" s="54"/>
      <c r="K35" s="52">
        <v>27</v>
      </c>
    </row>
    <row r="36" spans="1:11" x14ac:dyDescent="0.2">
      <c r="A36" s="50">
        <v>28</v>
      </c>
      <c r="B36" s="36">
        <f>SUM(B9:B34)</f>
        <v>19462</v>
      </c>
      <c r="C36" s="36">
        <f>SUM(C9:C34)</f>
        <v>22904</v>
      </c>
      <c r="D36" s="36">
        <f>SUM(D9:D33)</f>
        <v>25870</v>
      </c>
      <c r="E36" s="176" t="s">
        <v>233</v>
      </c>
      <c r="F36" s="176"/>
      <c r="G36" s="176"/>
      <c r="H36" s="36">
        <f>SUM(H9:H33)</f>
        <v>32345</v>
      </c>
      <c r="I36" s="36">
        <f>SUM(I9:I33)</f>
        <v>32345</v>
      </c>
      <c r="J36" s="36">
        <f>SUM(J9:J33)</f>
        <v>32345</v>
      </c>
      <c r="K36" s="50">
        <v>28</v>
      </c>
    </row>
    <row r="37" spans="1:11" x14ac:dyDescent="0.2">
      <c r="J37" s="26" t="s">
        <v>64</v>
      </c>
    </row>
  </sheetData>
  <mergeCells count="46">
    <mergeCell ref="E33:G33"/>
    <mergeCell ref="E36:G36"/>
    <mergeCell ref="E34:G34"/>
    <mergeCell ref="E35:G35"/>
    <mergeCell ref="E27:G27"/>
    <mergeCell ref="E28:G28"/>
    <mergeCell ref="E29:G29"/>
    <mergeCell ref="E30:G30"/>
    <mergeCell ref="E31:G31"/>
    <mergeCell ref="E32:G32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14:G14"/>
    <mergeCell ref="A5:A8"/>
    <mergeCell ref="B5:D5"/>
    <mergeCell ref="E5:G8"/>
    <mergeCell ref="H5:J6"/>
    <mergeCell ref="E9:G9"/>
    <mergeCell ref="E10:G10"/>
    <mergeCell ref="E11:G11"/>
    <mergeCell ref="E12:G12"/>
    <mergeCell ref="E13:G13"/>
    <mergeCell ref="K5:K8"/>
    <mergeCell ref="B6:C6"/>
    <mergeCell ref="B3:D3"/>
    <mergeCell ref="E3:G3"/>
    <mergeCell ref="H3:K3"/>
    <mergeCell ref="B4:D4"/>
    <mergeCell ref="E4:G4"/>
    <mergeCell ref="H4:K4"/>
    <mergeCell ref="B1:D1"/>
    <mergeCell ref="E1:G1"/>
    <mergeCell ref="H1:K1"/>
    <mergeCell ref="B2:D2"/>
    <mergeCell ref="E2:G2"/>
    <mergeCell ref="H2:K2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workbookViewId="0">
      <selection activeCell="M30" sqref="M30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20"/>
      <c r="C2" s="120"/>
      <c r="D2" s="2"/>
      <c r="E2" s="5"/>
      <c r="G2" s="121"/>
      <c r="H2" s="121"/>
      <c r="I2" s="4"/>
    </row>
    <row r="3" spans="1:9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9" ht="15.75" x14ac:dyDescent="0.25">
      <c r="A4" s="1"/>
      <c r="B4" s="187" t="s">
        <v>25</v>
      </c>
      <c r="C4" s="120"/>
      <c r="D4" s="2"/>
      <c r="E4" s="5" t="s">
        <v>70</v>
      </c>
      <c r="F4" s="185" t="s">
        <v>37</v>
      </c>
      <c r="G4" s="186"/>
      <c r="H4" s="186"/>
      <c r="I4" s="7"/>
    </row>
    <row r="5" spans="1:9" ht="15.75" x14ac:dyDescent="0.25">
      <c r="A5" s="1"/>
      <c r="B5" s="120"/>
      <c r="C5" s="120"/>
      <c r="D5" s="2"/>
      <c r="E5" s="8"/>
      <c r="F5" s="184"/>
      <c r="G5" s="184"/>
      <c r="H5" s="184"/>
    </row>
    <row r="6" spans="1:9" ht="15" x14ac:dyDescent="0.2">
      <c r="A6" s="144"/>
      <c r="B6" s="182" t="s">
        <v>4</v>
      </c>
      <c r="C6" s="139"/>
      <c r="D6" s="139"/>
      <c r="E6" s="122" t="s">
        <v>26</v>
      </c>
      <c r="F6" s="125" t="s">
        <v>338</v>
      </c>
      <c r="G6" s="126"/>
      <c r="H6" s="127"/>
      <c r="I6" s="128"/>
    </row>
    <row r="7" spans="1:9" ht="15" x14ac:dyDescent="0.2">
      <c r="A7" s="145"/>
      <c r="B7" s="183" t="s">
        <v>6</v>
      </c>
      <c r="C7" s="132"/>
      <c r="D7" s="133" t="s">
        <v>331</v>
      </c>
      <c r="E7" s="123"/>
      <c r="F7" s="133" t="s">
        <v>27</v>
      </c>
      <c r="G7" s="133" t="s">
        <v>28</v>
      </c>
      <c r="H7" s="133" t="s">
        <v>29</v>
      </c>
      <c r="I7" s="129"/>
    </row>
    <row r="8" spans="1:9" x14ac:dyDescent="0.2">
      <c r="A8" s="145"/>
      <c r="B8" s="180" t="s">
        <v>337</v>
      </c>
      <c r="C8" s="133" t="s">
        <v>339</v>
      </c>
      <c r="D8" s="134"/>
      <c r="E8" s="123"/>
      <c r="F8" s="134"/>
      <c r="G8" s="135"/>
      <c r="H8" s="134"/>
      <c r="I8" s="129"/>
    </row>
    <row r="9" spans="1:9" x14ac:dyDescent="0.2">
      <c r="A9" s="146"/>
      <c r="B9" s="181"/>
      <c r="C9" s="134"/>
      <c r="D9" s="134"/>
      <c r="E9" s="123"/>
      <c r="F9" s="134"/>
      <c r="G9" s="135"/>
      <c r="H9" s="134"/>
      <c r="I9" s="130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17">
        <v>217385</v>
      </c>
      <c r="C12" s="17">
        <v>224822</v>
      </c>
      <c r="D12" s="17">
        <v>250152</v>
      </c>
      <c r="E12" s="13" t="s">
        <v>31</v>
      </c>
      <c r="F12" s="17">
        <v>265680</v>
      </c>
      <c r="G12" s="17">
        <v>265680</v>
      </c>
      <c r="H12" s="17">
        <v>265680</v>
      </c>
      <c r="I12" s="15">
        <v>2</v>
      </c>
    </row>
    <row r="13" spans="1:9" x14ac:dyDescent="0.2">
      <c r="A13" s="15">
        <v>3</v>
      </c>
      <c r="B13" s="17"/>
      <c r="C13" s="17"/>
      <c r="D13" s="17"/>
      <c r="E13" s="13"/>
      <c r="F13" s="17"/>
      <c r="G13" s="17"/>
      <c r="H13" s="17"/>
      <c r="I13" s="15">
        <v>3</v>
      </c>
    </row>
    <row r="14" spans="1:9" x14ac:dyDescent="0.2">
      <c r="A14" s="15">
        <v>4</v>
      </c>
      <c r="B14" s="17">
        <v>138</v>
      </c>
      <c r="C14" s="17">
        <v>424</v>
      </c>
      <c r="D14" s="17">
        <v>385</v>
      </c>
      <c r="E14" s="13" t="s">
        <v>33</v>
      </c>
      <c r="F14" s="17">
        <v>1800</v>
      </c>
      <c r="G14" s="17">
        <v>1800</v>
      </c>
      <c r="H14" s="17">
        <v>1800</v>
      </c>
      <c r="I14" s="15">
        <v>4</v>
      </c>
    </row>
    <row r="15" spans="1:9" x14ac:dyDescent="0.2">
      <c r="A15" s="15">
        <v>5</v>
      </c>
      <c r="B15" s="17"/>
      <c r="C15" s="17"/>
      <c r="D15" s="17"/>
      <c r="E15" s="15" t="s">
        <v>65</v>
      </c>
      <c r="F15" s="17"/>
      <c r="G15" s="17"/>
      <c r="H15" s="17"/>
      <c r="I15" s="15">
        <v>5</v>
      </c>
    </row>
    <row r="16" spans="1:9" x14ac:dyDescent="0.2">
      <c r="A16" s="15">
        <v>6</v>
      </c>
      <c r="B16" s="17">
        <v>127636</v>
      </c>
      <c r="C16" s="17">
        <v>128048</v>
      </c>
      <c r="D16" s="17">
        <v>132000</v>
      </c>
      <c r="E16" s="19" t="s">
        <v>76</v>
      </c>
      <c r="F16" s="17">
        <v>132000</v>
      </c>
      <c r="G16" s="17">
        <v>132000</v>
      </c>
      <c r="H16" s="17">
        <v>132000</v>
      </c>
      <c r="I16" s="15">
        <v>6</v>
      </c>
    </row>
    <row r="17" spans="1:9" x14ac:dyDescent="0.2">
      <c r="A17" s="15">
        <v>7</v>
      </c>
      <c r="B17" s="17">
        <v>5791</v>
      </c>
      <c r="C17" s="17">
        <v>16795</v>
      </c>
      <c r="D17" s="17">
        <v>10000</v>
      </c>
      <c r="E17" s="19" t="s">
        <v>77</v>
      </c>
      <c r="F17" s="17">
        <v>10000</v>
      </c>
      <c r="G17" s="17">
        <v>10000</v>
      </c>
      <c r="H17" s="17">
        <v>10000</v>
      </c>
      <c r="I17" s="15">
        <v>7</v>
      </c>
    </row>
    <row r="18" spans="1:9" x14ac:dyDescent="0.2">
      <c r="A18" s="15">
        <v>8</v>
      </c>
      <c r="B18" s="17">
        <v>50</v>
      </c>
      <c r="C18" s="17">
        <v>256</v>
      </c>
      <c r="D18" s="17">
        <v>1000</v>
      </c>
      <c r="E18" s="19" t="s">
        <v>78</v>
      </c>
      <c r="F18" s="17">
        <v>1000</v>
      </c>
      <c r="G18" s="17">
        <v>1000</v>
      </c>
      <c r="H18" s="17">
        <v>1000</v>
      </c>
      <c r="I18" s="15">
        <v>8</v>
      </c>
    </row>
    <row r="19" spans="1:9" x14ac:dyDescent="0.2">
      <c r="A19" s="15">
        <v>9</v>
      </c>
      <c r="B19" s="17"/>
      <c r="C19" s="17">
        <v>108106</v>
      </c>
      <c r="D19" s="17">
        <v>1341888</v>
      </c>
      <c r="E19" s="19" t="s">
        <v>282</v>
      </c>
      <c r="F19" s="17">
        <v>202000</v>
      </c>
      <c r="G19" s="17">
        <v>202000</v>
      </c>
      <c r="H19" s="17">
        <v>202000</v>
      </c>
      <c r="I19" s="15">
        <v>9</v>
      </c>
    </row>
    <row r="20" spans="1:9" x14ac:dyDescent="0.2">
      <c r="A20" s="15">
        <v>10</v>
      </c>
      <c r="B20" s="17"/>
      <c r="C20" s="17">
        <v>1650</v>
      </c>
      <c r="D20" s="17">
        <v>1214000</v>
      </c>
      <c r="E20" s="19" t="s">
        <v>299</v>
      </c>
      <c r="F20" s="17">
        <v>1065072</v>
      </c>
      <c r="G20" s="17">
        <v>1065072</v>
      </c>
      <c r="H20" s="17">
        <v>1065072</v>
      </c>
      <c r="I20" s="15">
        <v>10</v>
      </c>
    </row>
    <row r="21" spans="1:9" x14ac:dyDescent="0.2">
      <c r="A21" s="15">
        <v>12</v>
      </c>
      <c r="B21" s="17">
        <v>6000</v>
      </c>
      <c r="C21" s="17">
        <v>6000</v>
      </c>
      <c r="D21" s="17">
        <v>6000</v>
      </c>
      <c r="E21" s="19" t="s">
        <v>320</v>
      </c>
      <c r="F21" s="17">
        <v>6000</v>
      </c>
      <c r="G21" s="17">
        <v>6000</v>
      </c>
      <c r="H21" s="17">
        <v>6000</v>
      </c>
      <c r="I21" s="15">
        <v>12</v>
      </c>
    </row>
    <row r="22" spans="1:9" x14ac:dyDescent="0.2">
      <c r="A22" s="15">
        <v>13</v>
      </c>
      <c r="B22" s="17"/>
      <c r="C22" s="17"/>
      <c r="D22" s="17">
        <v>1015000</v>
      </c>
      <c r="E22" s="19" t="s">
        <v>321</v>
      </c>
      <c r="F22" s="17">
        <v>1015000</v>
      </c>
      <c r="G22" s="17">
        <v>1015000</v>
      </c>
      <c r="H22" s="17">
        <v>1015000</v>
      </c>
      <c r="I22" s="15">
        <v>13</v>
      </c>
    </row>
    <row r="23" spans="1:9" x14ac:dyDescent="0.2">
      <c r="A23" s="15">
        <v>14</v>
      </c>
      <c r="B23" s="17"/>
      <c r="C23" s="17"/>
      <c r="D23" s="17"/>
      <c r="E23" s="19" t="s">
        <v>341</v>
      </c>
      <c r="F23" s="17">
        <v>1703700</v>
      </c>
      <c r="G23" s="17">
        <v>1703700</v>
      </c>
      <c r="H23" s="17">
        <v>1703700</v>
      </c>
      <c r="I23" s="15">
        <v>14</v>
      </c>
    </row>
    <row r="24" spans="1:9" x14ac:dyDescent="0.2">
      <c r="A24" s="15">
        <v>15</v>
      </c>
      <c r="B24" s="17"/>
      <c r="C24" s="17"/>
      <c r="D24" s="17"/>
      <c r="E24" s="19" t="s">
        <v>322</v>
      </c>
      <c r="F24" s="17">
        <v>0</v>
      </c>
      <c r="G24" s="17">
        <v>0</v>
      </c>
      <c r="H24" s="17">
        <v>0</v>
      </c>
      <c r="I24" s="15">
        <v>15</v>
      </c>
    </row>
    <row r="25" spans="1:9" x14ac:dyDescent="0.2">
      <c r="A25" s="15">
        <v>16</v>
      </c>
      <c r="B25" s="17"/>
      <c r="C25" s="17"/>
      <c r="D25" s="17"/>
      <c r="E25" s="19">
        <v>16</v>
      </c>
      <c r="F25" s="17"/>
      <c r="G25" s="17"/>
      <c r="H25" s="17"/>
      <c r="I25" s="15">
        <v>16</v>
      </c>
    </row>
    <row r="26" spans="1:9" x14ac:dyDescent="0.2">
      <c r="A26" s="15">
        <v>17</v>
      </c>
      <c r="B26" s="17"/>
      <c r="C26" s="17"/>
      <c r="D26" s="17"/>
      <c r="E26" s="19">
        <v>17</v>
      </c>
      <c r="F26" s="17"/>
      <c r="G26" s="17"/>
      <c r="H26" s="17"/>
      <c r="I26" s="15">
        <v>17</v>
      </c>
    </row>
    <row r="27" spans="1:9" x14ac:dyDescent="0.2">
      <c r="A27" s="15">
        <v>18</v>
      </c>
      <c r="B27" s="17"/>
      <c r="C27" s="17"/>
      <c r="D27" s="17"/>
      <c r="E27" s="19">
        <v>18</v>
      </c>
      <c r="F27" s="17"/>
      <c r="G27" s="17"/>
      <c r="H27" s="17"/>
      <c r="I27" s="15">
        <v>18</v>
      </c>
    </row>
    <row r="28" spans="1:9" x14ac:dyDescent="0.2">
      <c r="A28" s="15">
        <v>19</v>
      </c>
      <c r="B28" s="17"/>
      <c r="C28" s="17"/>
      <c r="D28" s="17"/>
      <c r="E28" s="19">
        <v>19</v>
      </c>
      <c r="F28" s="17"/>
      <c r="G28" s="17"/>
      <c r="H28" s="17"/>
      <c r="I28" s="15">
        <v>19</v>
      </c>
    </row>
    <row r="29" spans="1:9" x14ac:dyDescent="0.2">
      <c r="A29" s="15">
        <v>20</v>
      </c>
      <c r="B29" s="17"/>
      <c r="C29" s="17"/>
      <c r="D29" s="17"/>
      <c r="E29" s="19">
        <v>20</v>
      </c>
      <c r="F29" s="17"/>
      <c r="G29" s="17"/>
      <c r="H29" s="17"/>
      <c r="I29" s="15">
        <v>20</v>
      </c>
    </row>
    <row r="30" spans="1:9" x14ac:dyDescent="0.2">
      <c r="A30" s="15">
        <v>21</v>
      </c>
      <c r="B30" s="17"/>
      <c r="C30" s="17"/>
      <c r="D30" s="17"/>
      <c r="E30" s="19">
        <v>21</v>
      </c>
      <c r="F30" s="17"/>
      <c r="G30" s="17"/>
      <c r="H30" s="17"/>
      <c r="I30" s="15">
        <v>21</v>
      </c>
    </row>
    <row r="31" spans="1:9" x14ac:dyDescent="0.2">
      <c r="A31" s="15">
        <v>22</v>
      </c>
      <c r="B31" s="17"/>
      <c r="C31" s="17"/>
      <c r="D31" s="17"/>
      <c r="E31" s="19">
        <v>22</v>
      </c>
      <c r="F31" s="17"/>
      <c r="G31" s="17"/>
      <c r="H31" s="17"/>
      <c r="I31" s="15">
        <v>22</v>
      </c>
    </row>
    <row r="32" spans="1:9" x14ac:dyDescent="0.2">
      <c r="A32" s="15">
        <v>23</v>
      </c>
      <c r="B32" s="17"/>
      <c r="C32" s="17"/>
      <c r="D32" s="17"/>
      <c r="E32" s="19">
        <v>23</v>
      </c>
      <c r="F32" s="17"/>
      <c r="G32" s="17"/>
      <c r="H32" s="17"/>
      <c r="I32" s="15">
        <v>23</v>
      </c>
    </row>
    <row r="33" spans="1:9" x14ac:dyDescent="0.2">
      <c r="A33" s="15">
        <v>24</v>
      </c>
      <c r="B33" s="17"/>
      <c r="C33" s="17"/>
      <c r="D33" s="17"/>
      <c r="E33" s="19">
        <v>24</v>
      </c>
      <c r="F33" s="17"/>
      <c r="G33" s="17"/>
      <c r="H33" s="17"/>
      <c r="I33" s="15">
        <v>24</v>
      </c>
    </row>
    <row r="34" spans="1:9" x14ac:dyDescent="0.2">
      <c r="A34" s="15">
        <v>25</v>
      </c>
      <c r="B34" s="17"/>
      <c r="C34" s="17"/>
      <c r="D34" s="17"/>
      <c r="E34" s="19">
        <v>25</v>
      </c>
      <c r="F34" s="17"/>
      <c r="G34" s="17"/>
      <c r="H34" s="17"/>
      <c r="I34" s="15">
        <v>25</v>
      </c>
    </row>
    <row r="35" spans="1:9" x14ac:dyDescent="0.2">
      <c r="A35" s="15">
        <v>26</v>
      </c>
      <c r="B35" s="17"/>
      <c r="C35" s="17"/>
      <c r="D35" s="17"/>
      <c r="E35" s="19">
        <v>26</v>
      </c>
      <c r="F35" s="17"/>
      <c r="G35" s="17"/>
      <c r="H35" s="17"/>
      <c r="I35" s="15">
        <v>26</v>
      </c>
    </row>
    <row r="36" spans="1:9" x14ac:dyDescent="0.2">
      <c r="A36" s="15">
        <v>27</v>
      </c>
      <c r="B36" s="17"/>
      <c r="C36" s="17"/>
      <c r="D36" s="17"/>
      <c r="E36" s="19">
        <v>27</v>
      </c>
      <c r="F36" s="17"/>
      <c r="G36" s="17"/>
      <c r="H36" s="17"/>
      <c r="I36" s="15">
        <v>27</v>
      </c>
    </row>
    <row r="37" spans="1:9" x14ac:dyDescent="0.2">
      <c r="A37" s="15">
        <v>28</v>
      </c>
      <c r="B37" s="17"/>
      <c r="C37" s="17"/>
      <c r="D37" s="17"/>
      <c r="E37" s="19">
        <v>28</v>
      </c>
      <c r="F37" s="17"/>
      <c r="G37" s="17"/>
      <c r="H37" s="17"/>
      <c r="I37" s="15">
        <v>28</v>
      </c>
    </row>
    <row r="38" spans="1:9" x14ac:dyDescent="0.2">
      <c r="A38" s="15">
        <v>29</v>
      </c>
      <c r="B38" s="17">
        <f>SUM(B12:B37)</f>
        <v>357000</v>
      </c>
      <c r="C38" s="17">
        <f>SUM(C12:C37)</f>
        <v>486101</v>
      </c>
      <c r="D38" s="17">
        <f>SUM(D12:D37)</f>
        <v>3970425</v>
      </c>
      <c r="E38" s="15" t="s">
        <v>307</v>
      </c>
      <c r="F38" s="17">
        <f>SUM(F12:F37)</f>
        <v>4402252</v>
      </c>
      <c r="G38" s="17">
        <f>SUM(G12:G37)</f>
        <v>4402252</v>
      </c>
      <c r="H38" s="17">
        <f>SUM(H12:H37)</f>
        <v>4402252</v>
      </c>
      <c r="I38" s="15">
        <v>29</v>
      </c>
    </row>
    <row r="39" spans="1:9" x14ac:dyDescent="0.2">
      <c r="A39" s="15">
        <v>30</v>
      </c>
      <c r="B39" s="35"/>
      <c r="C39" s="35"/>
      <c r="D39" s="17"/>
      <c r="E39" s="15" t="s">
        <v>34</v>
      </c>
      <c r="F39" s="17">
        <v>0</v>
      </c>
      <c r="G39" s="17">
        <v>0</v>
      </c>
      <c r="H39" s="17">
        <v>0</v>
      </c>
      <c r="I39" s="15">
        <v>30</v>
      </c>
    </row>
    <row r="40" spans="1:9" x14ac:dyDescent="0.2">
      <c r="A40" s="15">
        <v>31</v>
      </c>
      <c r="B40" s="17"/>
      <c r="C40" s="17"/>
      <c r="D40" s="35"/>
      <c r="E40" s="15" t="s">
        <v>35</v>
      </c>
      <c r="F40" s="35"/>
      <c r="G40" s="35"/>
      <c r="H40" s="35"/>
      <c r="I40" s="15">
        <v>31</v>
      </c>
    </row>
    <row r="41" spans="1:9" x14ac:dyDescent="0.2">
      <c r="A41" s="15">
        <v>32</v>
      </c>
      <c r="B41" s="17">
        <f>SUM(B38:B40)</f>
        <v>357000</v>
      </c>
      <c r="C41" s="17">
        <f>SUM(C12:C37)</f>
        <v>486101</v>
      </c>
      <c r="D41" s="17">
        <f>SUM(D12:D37)</f>
        <v>3970425</v>
      </c>
      <c r="E41" s="15" t="s">
        <v>66</v>
      </c>
      <c r="F41" s="17">
        <f>SUM(F38:F39)</f>
        <v>4402252</v>
      </c>
      <c r="G41" s="17">
        <f>SUM(G38:G39)</f>
        <v>4402252</v>
      </c>
      <c r="H41" s="17">
        <f>SUM(H38:H39)</f>
        <v>4402252</v>
      </c>
      <c r="I41" s="15">
        <v>32</v>
      </c>
    </row>
    <row r="42" spans="1:9" ht="17.25" x14ac:dyDescent="0.35">
      <c r="A42" s="1"/>
      <c r="B42" s="56"/>
      <c r="C42" s="56"/>
      <c r="D42" s="57"/>
      <c r="E42" s="58" t="s">
        <v>36</v>
      </c>
      <c r="F42" s="59"/>
      <c r="G42" s="59"/>
      <c r="H42" s="60" t="s">
        <v>275</v>
      </c>
    </row>
  </sheetData>
  <mergeCells count="20">
    <mergeCell ref="F5:H5"/>
    <mergeCell ref="F4:H4"/>
    <mergeCell ref="B2:C2"/>
    <mergeCell ref="B3:C3"/>
    <mergeCell ref="B4:C4"/>
    <mergeCell ref="B5:C5"/>
    <mergeCell ref="G3:H3"/>
    <mergeCell ref="G2:H2"/>
    <mergeCell ref="I6:I9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topLeftCell="A3" workbookViewId="0">
      <selection activeCell="O28" sqref="O28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140" t="s">
        <v>0</v>
      </c>
      <c r="E1" s="140"/>
      <c r="F1" s="140"/>
    </row>
    <row r="2" spans="1:9" ht="15.75" x14ac:dyDescent="0.25">
      <c r="A2" s="1"/>
      <c r="B2" s="27" t="s">
        <v>1</v>
      </c>
      <c r="C2" s="1"/>
      <c r="D2" s="140" t="s">
        <v>70</v>
      </c>
      <c r="E2" s="140"/>
      <c r="F2" s="140"/>
    </row>
    <row r="3" spans="1:9" ht="15.75" x14ac:dyDescent="0.25">
      <c r="A3" s="1"/>
      <c r="B3" s="27" t="s">
        <v>2</v>
      </c>
      <c r="C3" s="1"/>
      <c r="G3" s="185" t="s">
        <v>37</v>
      </c>
      <c r="H3" s="186"/>
      <c r="I3" s="186"/>
    </row>
    <row r="4" spans="1:9" ht="15" x14ac:dyDescent="0.2">
      <c r="A4" s="28"/>
      <c r="B4" s="28"/>
      <c r="C4" s="28"/>
      <c r="D4" s="142"/>
      <c r="E4" s="142"/>
      <c r="F4" s="142"/>
      <c r="G4" s="184"/>
      <c r="H4" s="184"/>
      <c r="I4" s="184"/>
    </row>
    <row r="5" spans="1:9" ht="15" x14ac:dyDescent="0.2">
      <c r="A5" s="144"/>
      <c r="B5" s="147" t="s">
        <v>4</v>
      </c>
      <c r="C5" s="148"/>
      <c r="D5" s="149"/>
      <c r="E5" s="150" t="s">
        <v>5</v>
      </c>
      <c r="F5" s="153" t="s">
        <v>338</v>
      </c>
      <c r="G5" s="154"/>
      <c r="H5" s="155"/>
      <c r="I5" s="128"/>
    </row>
    <row r="6" spans="1:9" ht="15" x14ac:dyDescent="0.2">
      <c r="A6" s="145"/>
      <c r="B6" s="183" t="s">
        <v>6</v>
      </c>
      <c r="C6" s="132"/>
      <c r="D6" s="133" t="s">
        <v>331</v>
      </c>
      <c r="E6" s="151"/>
      <c r="F6" s="156"/>
      <c r="G6" s="152"/>
      <c r="H6" s="157"/>
      <c r="I6" s="129"/>
    </row>
    <row r="7" spans="1:9" x14ac:dyDescent="0.2">
      <c r="A7" s="145"/>
      <c r="B7" s="180" t="s">
        <v>337</v>
      </c>
      <c r="C7" s="133" t="s">
        <v>339</v>
      </c>
      <c r="D7" s="134"/>
      <c r="E7" s="151"/>
      <c r="F7" s="29" t="s">
        <v>283</v>
      </c>
      <c r="G7" s="29" t="s">
        <v>11</v>
      </c>
      <c r="H7" s="29" t="s">
        <v>12</v>
      </c>
      <c r="I7" s="129"/>
    </row>
    <row r="8" spans="1:9" x14ac:dyDescent="0.2">
      <c r="A8" s="146"/>
      <c r="B8" s="181"/>
      <c r="C8" s="134"/>
      <c r="D8" s="134"/>
      <c r="E8" s="152"/>
      <c r="F8" s="31" t="s">
        <v>13</v>
      </c>
      <c r="G8" s="31" t="s">
        <v>14</v>
      </c>
      <c r="H8" s="31" t="s">
        <v>15</v>
      </c>
      <c r="I8" s="130"/>
    </row>
    <row r="9" spans="1:9" x14ac:dyDescent="0.2">
      <c r="A9" s="10"/>
      <c r="B9" s="160"/>
      <c r="C9" s="160"/>
      <c r="D9" s="160"/>
      <c r="E9" s="34" t="s">
        <v>247</v>
      </c>
      <c r="F9" s="160"/>
      <c r="G9" s="160"/>
      <c r="H9" s="160"/>
      <c r="I9" s="33"/>
    </row>
    <row r="10" spans="1:9" x14ac:dyDescent="0.2">
      <c r="A10" s="15">
        <v>1</v>
      </c>
      <c r="B10" s="17">
        <v>27547</v>
      </c>
      <c r="C10" s="17">
        <v>31900</v>
      </c>
      <c r="D10" s="79">
        <v>38300</v>
      </c>
      <c r="E10" s="19" t="s">
        <v>79</v>
      </c>
      <c r="F10" s="79">
        <v>39000</v>
      </c>
      <c r="G10" s="79">
        <v>39000</v>
      </c>
      <c r="H10" s="79">
        <v>39000</v>
      </c>
      <c r="I10" s="15">
        <v>1</v>
      </c>
    </row>
    <row r="11" spans="1:9" x14ac:dyDescent="0.2">
      <c r="A11" s="15">
        <v>2</v>
      </c>
      <c r="B11" s="17">
        <v>2212</v>
      </c>
      <c r="C11" s="17">
        <v>2069</v>
      </c>
      <c r="D11" s="79">
        <v>3830</v>
      </c>
      <c r="E11" s="19" t="s">
        <v>80</v>
      </c>
      <c r="F11" s="79">
        <v>3900</v>
      </c>
      <c r="G11" s="79">
        <v>3900</v>
      </c>
      <c r="H11" s="79">
        <v>3900</v>
      </c>
      <c r="I11" s="15">
        <v>2</v>
      </c>
    </row>
    <row r="12" spans="1:9" x14ac:dyDescent="0.2">
      <c r="A12" s="15">
        <v>3</v>
      </c>
      <c r="B12" s="17">
        <v>5687</v>
      </c>
      <c r="C12" s="17">
        <v>3341</v>
      </c>
      <c r="D12" s="79">
        <v>8200</v>
      </c>
      <c r="E12" s="19" t="s">
        <v>81</v>
      </c>
      <c r="F12" s="79">
        <v>8200</v>
      </c>
      <c r="G12" s="79">
        <v>8200</v>
      </c>
      <c r="H12" s="79">
        <v>8200</v>
      </c>
      <c r="I12" s="15">
        <v>3</v>
      </c>
    </row>
    <row r="13" spans="1:9" x14ac:dyDescent="0.2">
      <c r="A13" s="15">
        <v>4</v>
      </c>
      <c r="B13" s="17">
        <v>1094</v>
      </c>
      <c r="C13" s="17">
        <v>411</v>
      </c>
      <c r="D13" s="79">
        <v>1200</v>
      </c>
      <c r="E13" s="19" t="s">
        <v>82</v>
      </c>
      <c r="F13" s="79">
        <v>600</v>
      </c>
      <c r="G13" s="79">
        <v>600</v>
      </c>
      <c r="H13" s="79">
        <v>600</v>
      </c>
      <c r="I13" s="15">
        <v>4</v>
      </c>
    </row>
    <row r="14" spans="1:9" x14ac:dyDescent="0.2">
      <c r="A14" s="15">
        <v>5</v>
      </c>
      <c r="B14" s="17">
        <v>0</v>
      </c>
      <c r="C14" s="17">
        <v>0</v>
      </c>
      <c r="D14" s="79">
        <v>1000</v>
      </c>
      <c r="E14" s="19" t="s">
        <v>218</v>
      </c>
      <c r="F14" s="79">
        <v>1000</v>
      </c>
      <c r="G14" s="79">
        <v>1000</v>
      </c>
      <c r="H14" s="79">
        <v>1000</v>
      </c>
      <c r="I14" s="15">
        <v>5</v>
      </c>
    </row>
    <row r="15" spans="1:9" x14ac:dyDescent="0.2">
      <c r="A15" s="15">
        <v>6</v>
      </c>
      <c r="B15" s="17"/>
      <c r="C15" s="17"/>
      <c r="D15" s="79"/>
      <c r="E15" s="19">
        <v>6</v>
      </c>
      <c r="F15" s="79"/>
      <c r="G15" s="79"/>
      <c r="H15" s="79"/>
      <c r="I15" s="15">
        <v>6</v>
      </c>
    </row>
    <row r="16" spans="1:9" x14ac:dyDescent="0.2">
      <c r="A16" s="15">
        <v>7</v>
      </c>
      <c r="B16" s="17">
        <f>SUM(B10:B15)</f>
        <v>36540</v>
      </c>
      <c r="C16" s="17">
        <f>SUM(C10:C15)</f>
        <v>37721</v>
      </c>
      <c r="D16" s="79">
        <f>SUM(D10:D15)</f>
        <v>52530</v>
      </c>
      <c r="E16" s="19" t="s">
        <v>251</v>
      </c>
      <c r="F16" s="79">
        <f>SUM(F10:F15)</f>
        <v>52700</v>
      </c>
      <c r="G16" s="79">
        <f>SUM(G10:G15)</f>
        <v>52700</v>
      </c>
      <c r="H16" s="79">
        <f>SUM(H10:H15)</f>
        <v>52700</v>
      </c>
      <c r="I16" s="15">
        <v>7</v>
      </c>
    </row>
    <row r="17" spans="1:9" x14ac:dyDescent="0.2">
      <c r="A17" s="10" t="s">
        <v>3</v>
      </c>
      <c r="B17" s="188"/>
      <c r="C17" s="188"/>
      <c r="D17" s="188"/>
      <c r="E17" s="34" t="s">
        <v>16</v>
      </c>
      <c r="F17" s="79"/>
      <c r="G17" s="79"/>
      <c r="H17" s="79"/>
      <c r="I17" s="10" t="s">
        <v>3</v>
      </c>
    </row>
    <row r="18" spans="1:9" x14ac:dyDescent="0.2">
      <c r="A18" s="15">
        <v>8</v>
      </c>
      <c r="B18" s="17">
        <v>38367</v>
      </c>
      <c r="C18" s="17">
        <v>45731</v>
      </c>
      <c r="D18" s="79">
        <v>64435</v>
      </c>
      <c r="E18" s="19" t="s">
        <v>83</v>
      </c>
      <c r="F18" s="79">
        <v>67600</v>
      </c>
      <c r="G18" s="79">
        <v>67600</v>
      </c>
      <c r="H18" s="79">
        <v>67600</v>
      </c>
      <c r="I18" s="15">
        <v>8</v>
      </c>
    </row>
    <row r="19" spans="1:9" x14ac:dyDescent="0.2">
      <c r="A19" s="15">
        <v>9</v>
      </c>
      <c r="B19" s="17"/>
      <c r="C19" s="17"/>
      <c r="D19" s="79"/>
      <c r="E19" s="19">
        <v>9</v>
      </c>
      <c r="F19" s="79"/>
      <c r="G19" s="79"/>
      <c r="H19" s="79"/>
      <c r="I19" s="15">
        <v>9</v>
      </c>
    </row>
    <row r="20" spans="1:9" x14ac:dyDescent="0.2">
      <c r="A20" s="15">
        <v>10</v>
      </c>
      <c r="B20" s="17"/>
      <c r="C20" s="17"/>
      <c r="D20" s="79"/>
      <c r="E20" s="19">
        <v>10</v>
      </c>
      <c r="F20" s="79"/>
      <c r="G20" s="79"/>
      <c r="H20" s="79"/>
      <c r="I20" s="15">
        <v>10</v>
      </c>
    </row>
    <row r="21" spans="1:9" x14ac:dyDescent="0.2">
      <c r="A21" s="15">
        <v>11</v>
      </c>
      <c r="B21" s="17"/>
      <c r="C21" s="17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17"/>
      <c r="C22" s="17"/>
      <c r="D22" s="79"/>
      <c r="E22" s="19">
        <v>12</v>
      </c>
      <c r="F22" s="79"/>
      <c r="G22" s="79"/>
      <c r="H22" s="79"/>
      <c r="I22" s="15">
        <v>12</v>
      </c>
    </row>
    <row r="23" spans="1:9" x14ac:dyDescent="0.2">
      <c r="A23" s="15">
        <v>13</v>
      </c>
      <c r="B23" s="17"/>
      <c r="C23" s="17"/>
      <c r="D23" s="79"/>
      <c r="E23" s="19">
        <v>13</v>
      </c>
      <c r="F23" s="79"/>
      <c r="G23" s="79"/>
      <c r="H23" s="79"/>
      <c r="I23" s="15">
        <v>13</v>
      </c>
    </row>
    <row r="24" spans="1:9" x14ac:dyDescent="0.2">
      <c r="A24" s="15">
        <v>14</v>
      </c>
      <c r="B24" s="17">
        <v>38367</v>
      </c>
      <c r="C24" s="17">
        <v>45731</v>
      </c>
      <c r="D24" s="79">
        <f>SUM(D18:D23)</f>
        <v>64435</v>
      </c>
      <c r="E24" s="19" t="s">
        <v>67</v>
      </c>
      <c r="F24" s="79">
        <v>67600</v>
      </c>
      <c r="G24" s="79">
        <v>67600</v>
      </c>
      <c r="H24" s="79">
        <v>67600</v>
      </c>
      <c r="I24" s="15">
        <v>14</v>
      </c>
    </row>
    <row r="25" spans="1:9" x14ac:dyDescent="0.2">
      <c r="A25" s="10" t="s">
        <v>3</v>
      </c>
      <c r="B25" s="188"/>
      <c r="C25" s="188"/>
      <c r="D25" s="188"/>
      <c r="E25" s="34" t="s">
        <v>17</v>
      </c>
      <c r="F25" s="79"/>
      <c r="G25" s="79"/>
      <c r="H25" s="79"/>
      <c r="I25" s="10"/>
    </row>
    <row r="26" spans="1:9" x14ac:dyDescent="0.2">
      <c r="A26" s="15">
        <v>15</v>
      </c>
      <c r="B26" s="17"/>
      <c r="C26" s="17">
        <v>114569</v>
      </c>
      <c r="D26" s="79">
        <v>3570888</v>
      </c>
      <c r="E26" s="19" t="s">
        <v>84</v>
      </c>
      <c r="F26" s="79">
        <v>3985772</v>
      </c>
      <c r="G26" s="79">
        <v>3985772</v>
      </c>
      <c r="H26" s="79">
        <v>3985772</v>
      </c>
      <c r="I26" s="15">
        <v>15</v>
      </c>
    </row>
    <row r="27" spans="1:9" x14ac:dyDescent="0.2">
      <c r="A27" s="15">
        <v>16</v>
      </c>
      <c r="B27" s="17">
        <v>2574</v>
      </c>
      <c r="C27" s="17">
        <v>1376</v>
      </c>
      <c r="D27" s="79">
        <v>10000</v>
      </c>
      <c r="E27" s="19" t="s">
        <v>85</v>
      </c>
      <c r="F27" s="79">
        <v>10000</v>
      </c>
      <c r="G27" s="79">
        <v>10000</v>
      </c>
      <c r="H27" s="79">
        <v>10000</v>
      </c>
      <c r="I27" s="15">
        <v>16</v>
      </c>
    </row>
    <row r="28" spans="1:9" x14ac:dyDescent="0.2">
      <c r="A28" s="15">
        <v>17</v>
      </c>
      <c r="B28" s="17">
        <v>360</v>
      </c>
      <c r="C28" s="17">
        <v>0</v>
      </c>
      <c r="D28" s="79">
        <v>50000</v>
      </c>
      <c r="E28" s="19" t="s">
        <v>86</v>
      </c>
      <c r="F28" s="79">
        <v>50000</v>
      </c>
      <c r="G28" s="79">
        <v>50000</v>
      </c>
      <c r="H28" s="79">
        <v>50000</v>
      </c>
      <c r="I28" s="15">
        <v>17</v>
      </c>
    </row>
    <row r="29" spans="1:9" x14ac:dyDescent="0.2">
      <c r="A29" s="15">
        <v>18</v>
      </c>
      <c r="B29" s="17">
        <v>2852</v>
      </c>
      <c r="C29" s="17">
        <v>2852</v>
      </c>
      <c r="D29" s="79">
        <v>2900</v>
      </c>
      <c r="E29" s="19" t="s">
        <v>87</v>
      </c>
      <c r="F29" s="79">
        <v>2900</v>
      </c>
      <c r="G29" s="79">
        <v>2900</v>
      </c>
      <c r="H29" s="79">
        <v>2900</v>
      </c>
      <c r="I29" s="15">
        <v>18</v>
      </c>
    </row>
    <row r="30" spans="1:9" x14ac:dyDescent="0.2">
      <c r="A30" s="15">
        <v>19</v>
      </c>
      <c r="B30" s="17">
        <v>31485</v>
      </c>
      <c r="C30" s="17">
        <v>31485</v>
      </c>
      <c r="D30" s="79">
        <v>32000</v>
      </c>
      <c r="E30" s="19" t="s">
        <v>306</v>
      </c>
      <c r="F30" s="79">
        <v>40200</v>
      </c>
      <c r="G30" s="79">
        <v>40200</v>
      </c>
      <c r="H30" s="79">
        <v>40200</v>
      </c>
      <c r="I30" s="15">
        <v>19</v>
      </c>
    </row>
    <row r="31" spans="1:9" x14ac:dyDescent="0.2">
      <c r="A31" s="15">
        <v>20</v>
      </c>
      <c r="B31" s="17"/>
      <c r="C31" s="17"/>
      <c r="D31" s="79"/>
      <c r="E31" s="19">
        <v>20</v>
      </c>
      <c r="F31" s="79"/>
      <c r="G31" s="79"/>
      <c r="H31" s="79"/>
      <c r="I31" s="15">
        <v>20</v>
      </c>
    </row>
    <row r="32" spans="1:9" x14ac:dyDescent="0.2">
      <c r="A32" s="15">
        <v>21</v>
      </c>
      <c r="B32" s="17">
        <f>SUM(B26:B31)</f>
        <v>37271</v>
      </c>
      <c r="C32" s="17">
        <f>SUM(C26:C31)</f>
        <v>150282</v>
      </c>
      <c r="D32" s="79">
        <f>SUM(D26:D31)</f>
        <v>3665788</v>
      </c>
      <c r="E32" s="19" t="s">
        <v>68</v>
      </c>
      <c r="F32" s="79">
        <f>SUM(F26:F31)</f>
        <v>4088872</v>
      </c>
      <c r="G32" s="79">
        <f>SUM(G26:G31)</f>
        <v>4088872</v>
      </c>
      <c r="H32" s="79">
        <f>SUM(H26:H31)</f>
        <v>4088872</v>
      </c>
      <c r="I32" s="15">
        <v>21</v>
      </c>
    </row>
    <row r="33" spans="1:9" x14ac:dyDescent="0.2">
      <c r="A33" s="10" t="s">
        <v>3</v>
      </c>
      <c r="B33" s="188"/>
      <c r="C33" s="188"/>
      <c r="D33" s="188"/>
      <c r="E33" s="34" t="s">
        <v>18</v>
      </c>
      <c r="F33" s="79"/>
      <c r="G33" s="79"/>
      <c r="H33" s="79"/>
      <c r="I33" s="10" t="s">
        <v>3</v>
      </c>
    </row>
    <row r="34" spans="1:9" x14ac:dyDescent="0.2">
      <c r="A34" s="15">
        <v>22</v>
      </c>
      <c r="B34" s="80">
        <v>20000</v>
      </c>
      <c r="C34" s="80">
        <v>0</v>
      </c>
      <c r="D34" s="79">
        <v>10000</v>
      </c>
      <c r="E34" s="19" t="s">
        <v>88</v>
      </c>
      <c r="F34" s="79">
        <v>10000</v>
      </c>
      <c r="G34" s="79">
        <v>10000</v>
      </c>
      <c r="H34" s="79">
        <v>10000</v>
      </c>
      <c r="I34" s="15">
        <v>22</v>
      </c>
    </row>
    <row r="35" spans="1:9" x14ac:dyDescent="0.2">
      <c r="A35" s="15">
        <v>23</v>
      </c>
      <c r="B35" s="80"/>
      <c r="C35" s="80"/>
      <c r="D35" s="79"/>
      <c r="E35" s="19"/>
      <c r="F35" s="79"/>
      <c r="G35" s="79"/>
      <c r="H35" s="79"/>
      <c r="I35" s="15">
        <v>23</v>
      </c>
    </row>
    <row r="36" spans="1:9" x14ac:dyDescent="0.2">
      <c r="A36" s="15">
        <v>24</v>
      </c>
      <c r="B36" s="80"/>
      <c r="C36" s="80"/>
      <c r="D36" s="79"/>
      <c r="E36" s="19"/>
      <c r="F36" s="79"/>
      <c r="G36" s="79"/>
      <c r="H36" s="79"/>
      <c r="I36" s="15">
        <v>24</v>
      </c>
    </row>
    <row r="37" spans="1:9" x14ac:dyDescent="0.2">
      <c r="A37" s="15">
        <v>25</v>
      </c>
      <c r="B37" s="80"/>
      <c r="C37" s="80"/>
      <c r="D37" s="79"/>
      <c r="E37" s="19"/>
      <c r="F37" s="79"/>
      <c r="G37" s="79"/>
      <c r="H37" s="79"/>
      <c r="I37" s="15"/>
    </row>
    <row r="38" spans="1:9" x14ac:dyDescent="0.2">
      <c r="A38" s="15">
        <v>26</v>
      </c>
      <c r="B38" s="80"/>
      <c r="C38" s="80"/>
      <c r="D38" s="79"/>
      <c r="E38" s="19"/>
      <c r="F38" s="79"/>
      <c r="G38" s="79"/>
      <c r="H38" s="79"/>
      <c r="I38" s="15"/>
    </row>
    <row r="39" spans="1:9" x14ac:dyDescent="0.2">
      <c r="A39" s="15">
        <v>27</v>
      </c>
      <c r="B39" s="81">
        <f>SUM(B34:B38)</f>
        <v>20000</v>
      </c>
      <c r="C39" s="81">
        <v>0</v>
      </c>
      <c r="D39" s="79">
        <f>SUM(D34:D38)</f>
        <v>10000</v>
      </c>
      <c r="E39" s="19" t="s">
        <v>289</v>
      </c>
      <c r="F39" s="79">
        <f>SUM(F34:F38)</f>
        <v>10000</v>
      </c>
      <c r="G39" s="79">
        <f>SUM(G34:G38)</f>
        <v>10000</v>
      </c>
      <c r="H39" s="79">
        <f>SUM(H34:H38)</f>
        <v>10000</v>
      </c>
      <c r="I39" s="15">
        <v>25</v>
      </c>
    </row>
    <row r="40" spans="1:9" x14ac:dyDescent="0.2">
      <c r="A40" s="15">
        <v>28</v>
      </c>
      <c r="B40" s="62"/>
      <c r="C40" s="62"/>
      <c r="D40" s="79">
        <v>177672</v>
      </c>
      <c r="E40" s="39" t="s">
        <v>47</v>
      </c>
      <c r="F40" s="79">
        <v>183080</v>
      </c>
      <c r="G40" s="79">
        <v>183080</v>
      </c>
      <c r="H40" s="79">
        <v>183080</v>
      </c>
      <c r="I40" s="15"/>
    </row>
    <row r="41" spans="1:9" x14ac:dyDescent="0.2">
      <c r="A41" s="15">
        <v>29</v>
      </c>
      <c r="B41" s="80"/>
      <c r="C41" s="80"/>
      <c r="D41" s="79"/>
      <c r="E41" s="63" t="s">
        <v>290</v>
      </c>
      <c r="F41" s="79"/>
      <c r="G41" s="79"/>
      <c r="H41" s="79"/>
      <c r="I41" s="15">
        <v>26</v>
      </c>
    </row>
    <row r="42" spans="1:9" x14ac:dyDescent="0.2">
      <c r="A42" s="15">
        <v>30</v>
      </c>
      <c r="B42" s="81">
        <v>224822</v>
      </c>
      <c r="C42" s="81">
        <v>252367</v>
      </c>
      <c r="D42" s="79"/>
      <c r="E42" s="38" t="s">
        <v>291</v>
      </c>
      <c r="F42" s="79"/>
      <c r="G42" s="79"/>
      <c r="H42" s="79"/>
      <c r="I42" s="15">
        <v>27</v>
      </c>
    </row>
    <row r="43" spans="1:9" x14ac:dyDescent="0.2">
      <c r="A43" s="15">
        <v>31</v>
      </c>
      <c r="B43" s="80">
        <f>SUM(B16,B24, B32, B39, B42)</f>
        <v>357000</v>
      </c>
      <c r="C43" s="80">
        <f>SUM(C16,C24,C32,C39,C42)</f>
        <v>486101</v>
      </c>
      <c r="D43" s="79">
        <f>SUM(D16,D24,D32,D39,D40)</f>
        <v>3970425</v>
      </c>
      <c r="E43" s="19" t="s">
        <v>69</v>
      </c>
      <c r="F43" s="79">
        <f>SUM(F16,F24,F32,F39,F40)</f>
        <v>4402252</v>
      </c>
      <c r="G43" s="79">
        <f>SUM(G16,G24,G32,G39,G40)</f>
        <v>4402252</v>
      </c>
      <c r="H43" s="79">
        <f>SUM(H16,H24,H32,H39,H40)</f>
        <v>4402252</v>
      </c>
      <c r="I43" s="15">
        <v>28</v>
      </c>
    </row>
    <row r="44" spans="1:9" ht="15" x14ac:dyDescent="0.2">
      <c r="A44" s="1"/>
      <c r="B44" s="1"/>
      <c r="C44" s="1"/>
      <c r="D44" s="115"/>
      <c r="H44" s="26" t="s">
        <v>96</v>
      </c>
    </row>
  </sheetData>
  <mergeCells count="19">
    <mergeCell ref="A5:A8"/>
    <mergeCell ref="B5:D5"/>
    <mergeCell ref="E5:E8"/>
    <mergeCell ref="F5:H6"/>
    <mergeCell ref="D1:F1"/>
    <mergeCell ref="D2:F2"/>
    <mergeCell ref="G3:I3"/>
    <mergeCell ref="D4:F4"/>
    <mergeCell ref="G4:I4"/>
    <mergeCell ref="I5:I8"/>
    <mergeCell ref="B6:C6"/>
    <mergeCell ref="D6:D8"/>
    <mergeCell ref="B7:B8"/>
    <mergeCell ref="C7:C8"/>
    <mergeCell ref="B25:D25"/>
    <mergeCell ref="B33:D33"/>
    <mergeCell ref="B9:D9"/>
    <mergeCell ref="F9:H9"/>
    <mergeCell ref="B17:D17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>
      <selection activeCell="Q31" sqref="Q31"/>
    </sheetView>
  </sheetViews>
  <sheetFormatPr defaultRowHeight="12.75" x14ac:dyDescent="0.2"/>
  <cols>
    <col min="1" max="1" width="3.7109375" customWidth="1"/>
    <col min="2" max="4" width="13.7109375" customWidth="1"/>
    <col min="5" max="7" width="10.7109375" customWidth="1"/>
    <col min="8" max="9" width="0" hidden="1" customWidth="1"/>
    <col min="10" max="12" width="13.7109375" customWidth="1"/>
    <col min="13" max="13" width="3.7109375" customWidth="1"/>
  </cols>
  <sheetData>
    <row r="1" spans="1:13" ht="15.75" x14ac:dyDescent="0.25">
      <c r="B1" s="121"/>
      <c r="C1" s="121"/>
      <c r="D1" s="121"/>
      <c r="E1" s="140" t="s">
        <v>19</v>
      </c>
      <c r="F1" s="165"/>
      <c r="G1" s="165"/>
      <c r="H1" s="121"/>
      <c r="I1" s="121"/>
      <c r="J1" s="121"/>
      <c r="K1" s="121"/>
      <c r="L1" s="121"/>
      <c r="M1" s="121"/>
    </row>
    <row r="2" spans="1:13" x14ac:dyDescent="0.2">
      <c r="B2" s="166" t="s">
        <v>1</v>
      </c>
      <c r="C2" s="167"/>
      <c r="D2" s="167"/>
      <c r="E2" s="141" t="s">
        <v>73</v>
      </c>
      <c r="F2" s="141"/>
      <c r="G2" s="141"/>
      <c r="H2" s="121"/>
      <c r="I2" s="121"/>
      <c r="J2" s="121"/>
      <c r="K2" s="121"/>
      <c r="L2" s="121"/>
      <c r="M2" s="121"/>
    </row>
    <row r="3" spans="1:13" x14ac:dyDescent="0.2">
      <c r="B3" s="166" t="s">
        <v>20</v>
      </c>
      <c r="C3" s="167"/>
      <c r="D3" s="167"/>
      <c r="E3" s="141" t="s">
        <v>70</v>
      </c>
      <c r="F3" s="141"/>
      <c r="G3" s="141"/>
      <c r="H3" s="185" t="s">
        <v>37</v>
      </c>
      <c r="I3" s="186"/>
      <c r="J3" s="186"/>
      <c r="K3" s="186"/>
      <c r="L3" s="186"/>
      <c r="M3" s="186"/>
    </row>
    <row r="4" spans="1:13" x14ac:dyDescent="0.2">
      <c r="B4" s="121"/>
      <c r="C4" s="121"/>
      <c r="D4" s="121"/>
      <c r="E4" s="121"/>
      <c r="F4" s="121"/>
      <c r="G4" s="121"/>
      <c r="H4" s="191"/>
      <c r="I4" s="191"/>
      <c r="J4" s="191"/>
      <c r="K4" s="171"/>
      <c r="L4" s="191"/>
      <c r="M4" s="191"/>
    </row>
    <row r="5" spans="1:13" x14ac:dyDescent="0.2">
      <c r="A5" s="128"/>
      <c r="B5" s="171" t="s">
        <v>4</v>
      </c>
      <c r="C5" s="171"/>
      <c r="D5" s="172"/>
      <c r="E5" s="173" t="s">
        <v>5</v>
      </c>
      <c r="F5" s="154"/>
      <c r="G5" s="155"/>
      <c r="H5" s="189" t="s">
        <v>74</v>
      </c>
      <c r="I5" s="192" t="s">
        <v>75</v>
      </c>
      <c r="J5" s="153" t="s">
        <v>338</v>
      </c>
      <c r="K5" s="154"/>
      <c r="L5" s="154"/>
      <c r="M5" s="128"/>
    </row>
    <row r="6" spans="1:13" ht="15" customHeight="1" x14ac:dyDescent="0.2">
      <c r="A6" s="129"/>
      <c r="B6" s="183" t="s">
        <v>6</v>
      </c>
      <c r="C6" s="132"/>
      <c r="D6" s="180" t="s">
        <v>331</v>
      </c>
      <c r="E6" s="174"/>
      <c r="F6" s="151"/>
      <c r="G6" s="175"/>
      <c r="H6" s="190"/>
      <c r="I6" s="129"/>
      <c r="J6" s="156"/>
      <c r="K6" s="152"/>
      <c r="L6" s="152"/>
      <c r="M6" s="129"/>
    </row>
    <row r="7" spans="1:13" x14ac:dyDescent="0.2">
      <c r="A7" s="129"/>
      <c r="B7" s="180" t="s">
        <v>337</v>
      </c>
      <c r="C7" s="133" t="s">
        <v>340</v>
      </c>
      <c r="D7" s="193"/>
      <c r="E7" s="174"/>
      <c r="F7" s="151"/>
      <c r="G7" s="175"/>
      <c r="H7" s="190"/>
      <c r="I7" s="129"/>
      <c r="J7" s="44" t="s">
        <v>21</v>
      </c>
      <c r="K7" s="44" t="s">
        <v>22</v>
      </c>
      <c r="L7" s="45" t="s">
        <v>23</v>
      </c>
      <c r="M7" s="129"/>
    </row>
    <row r="8" spans="1:13" x14ac:dyDescent="0.2">
      <c r="A8" s="130"/>
      <c r="B8" s="181"/>
      <c r="C8" s="134"/>
      <c r="D8" s="194"/>
      <c r="E8" s="174"/>
      <c r="F8" s="151"/>
      <c r="G8" s="175"/>
      <c r="H8" s="190"/>
      <c r="I8" s="129"/>
      <c r="J8" s="48" t="s">
        <v>13</v>
      </c>
      <c r="K8" s="48" t="s">
        <v>14</v>
      </c>
      <c r="L8" s="49" t="s">
        <v>15</v>
      </c>
      <c r="M8" s="130"/>
    </row>
    <row r="9" spans="1:13" x14ac:dyDescent="0.2">
      <c r="A9" s="50">
        <v>1</v>
      </c>
      <c r="B9" s="36">
        <v>10236</v>
      </c>
      <c r="C9" s="36">
        <v>18850</v>
      </c>
      <c r="D9" s="79">
        <v>20000</v>
      </c>
      <c r="E9" s="176" t="s">
        <v>89</v>
      </c>
      <c r="F9" s="176"/>
      <c r="G9" s="176"/>
      <c r="H9" s="50"/>
      <c r="I9" s="50"/>
      <c r="J9" s="79">
        <v>20000</v>
      </c>
      <c r="K9" s="79">
        <v>20000</v>
      </c>
      <c r="L9" s="79">
        <v>20000</v>
      </c>
      <c r="M9" s="50">
        <v>1</v>
      </c>
    </row>
    <row r="10" spans="1:13" x14ac:dyDescent="0.2">
      <c r="A10" s="50">
        <v>2</v>
      </c>
      <c r="B10" s="36">
        <v>426</v>
      </c>
      <c r="C10" s="36">
        <v>920</v>
      </c>
      <c r="D10" s="79">
        <v>4500</v>
      </c>
      <c r="E10" s="168" t="s">
        <v>90</v>
      </c>
      <c r="F10" s="169"/>
      <c r="G10" s="170"/>
      <c r="H10" s="50"/>
      <c r="I10" s="50"/>
      <c r="J10" s="79">
        <v>5000</v>
      </c>
      <c r="K10" s="79">
        <v>5000</v>
      </c>
      <c r="L10" s="79">
        <v>5000</v>
      </c>
      <c r="M10" s="50">
        <v>2</v>
      </c>
    </row>
    <row r="11" spans="1:13" x14ac:dyDescent="0.2">
      <c r="A11" s="50">
        <v>3</v>
      </c>
      <c r="B11" s="36">
        <v>1802</v>
      </c>
      <c r="C11" s="36">
        <v>1785</v>
      </c>
      <c r="D11" s="79">
        <v>2500</v>
      </c>
      <c r="E11" s="168" t="s">
        <v>91</v>
      </c>
      <c r="F11" s="169"/>
      <c r="G11" s="170"/>
      <c r="H11" s="50"/>
      <c r="I11" s="50"/>
      <c r="J11" s="79">
        <v>2500</v>
      </c>
      <c r="K11" s="79">
        <v>2500</v>
      </c>
      <c r="L11" s="79">
        <v>2500</v>
      </c>
      <c r="M11" s="50">
        <v>3</v>
      </c>
    </row>
    <row r="12" spans="1:13" x14ac:dyDescent="0.2">
      <c r="A12" s="50">
        <v>4</v>
      </c>
      <c r="B12" s="36">
        <v>7241</v>
      </c>
      <c r="C12" s="36">
        <v>6372</v>
      </c>
      <c r="D12" s="79">
        <v>9000</v>
      </c>
      <c r="E12" s="168" t="s">
        <v>50</v>
      </c>
      <c r="F12" s="169"/>
      <c r="G12" s="170"/>
      <c r="H12" s="50"/>
      <c r="I12" s="50"/>
      <c r="J12" s="79">
        <v>9000</v>
      </c>
      <c r="K12" s="79">
        <v>9000</v>
      </c>
      <c r="L12" s="79">
        <v>9000</v>
      </c>
      <c r="M12" s="50">
        <v>4</v>
      </c>
    </row>
    <row r="13" spans="1:13" x14ac:dyDescent="0.2">
      <c r="A13" s="50">
        <v>5</v>
      </c>
      <c r="B13" s="36">
        <v>1321</v>
      </c>
      <c r="C13" s="36">
        <v>2106</v>
      </c>
      <c r="D13" s="79">
        <v>3000</v>
      </c>
      <c r="E13" s="168" t="s">
        <v>92</v>
      </c>
      <c r="F13" s="169"/>
      <c r="G13" s="170"/>
      <c r="H13" s="50"/>
      <c r="I13" s="50"/>
      <c r="J13" s="79">
        <v>3000</v>
      </c>
      <c r="K13" s="79">
        <v>3000</v>
      </c>
      <c r="L13" s="79">
        <v>3000</v>
      </c>
      <c r="M13" s="50">
        <v>5</v>
      </c>
    </row>
    <row r="14" spans="1:13" x14ac:dyDescent="0.2">
      <c r="A14" s="50">
        <v>6</v>
      </c>
      <c r="B14" s="36">
        <v>5968</v>
      </c>
      <c r="C14" s="36">
        <v>3200</v>
      </c>
      <c r="D14" s="79">
        <v>7200</v>
      </c>
      <c r="E14" s="168" t="s">
        <v>93</v>
      </c>
      <c r="F14" s="169"/>
      <c r="G14" s="170"/>
      <c r="H14" s="50"/>
      <c r="I14" s="50"/>
      <c r="J14" s="79">
        <v>7600</v>
      </c>
      <c r="K14" s="79">
        <v>7600</v>
      </c>
      <c r="L14" s="79">
        <v>7600</v>
      </c>
      <c r="M14" s="50">
        <v>6</v>
      </c>
    </row>
    <row r="15" spans="1:13" x14ac:dyDescent="0.2">
      <c r="A15" s="50">
        <v>7</v>
      </c>
      <c r="B15" s="36">
        <v>3145</v>
      </c>
      <c r="C15" s="36">
        <v>3357</v>
      </c>
      <c r="D15" s="79">
        <v>4050</v>
      </c>
      <c r="E15" s="168" t="s">
        <v>94</v>
      </c>
      <c r="F15" s="169"/>
      <c r="G15" s="170"/>
      <c r="H15" s="50"/>
      <c r="I15" s="50"/>
      <c r="J15" s="79">
        <v>4700</v>
      </c>
      <c r="K15" s="79">
        <v>4700</v>
      </c>
      <c r="L15" s="79">
        <v>4700</v>
      </c>
      <c r="M15" s="50">
        <v>7</v>
      </c>
    </row>
    <row r="16" spans="1:13" x14ac:dyDescent="0.2">
      <c r="A16" s="50">
        <v>8</v>
      </c>
      <c r="B16" s="36">
        <v>1249</v>
      </c>
      <c r="C16" s="36">
        <v>2283</v>
      </c>
      <c r="D16" s="79">
        <v>3385</v>
      </c>
      <c r="E16" s="168" t="s">
        <v>78</v>
      </c>
      <c r="F16" s="169"/>
      <c r="G16" s="170"/>
      <c r="H16" s="50"/>
      <c r="I16" s="50"/>
      <c r="J16" s="79">
        <v>5000</v>
      </c>
      <c r="K16" s="79">
        <v>5000</v>
      </c>
      <c r="L16" s="79">
        <v>5000</v>
      </c>
      <c r="M16" s="50">
        <v>8</v>
      </c>
    </row>
    <row r="17" spans="1:13" x14ac:dyDescent="0.2">
      <c r="A17" s="50">
        <v>9</v>
      </c>
      <c r="B17" s="36">
        <v>150</v>
      </c>
      <c r="C17" s="36">
        <v>0</v>
      </c>
      <c r="D17" s="79">
        <v>1000</v>
      </c>
      <c r="E17" s="168" t="s">
        <v>203</v>
      </c>
      <c r="F17" s="169"/>
      <c r="G17" s="170"/>
      <c r="H17" s="50"/>
      <c r="I17" s="50"/>
      <c r="J17" s="79">
        <v>1000</v>
      </c>
      <c r="K17" s="79">
        <v>1000</v>
      </c>
      <c r="L17" s="79">
        <v>1000</v>
      </c>
      <c r="M17" s="50">
        <v>9</v>
      </c>
    </row>
    <row r="18" spans="1:13" x14ac:dyDescent="0.2">
      <c r="A18" s="50">
        <v>10</v>
      </c>
      <c r="B18" s="36">
        <v>3600</v>
      </c>
      <c r="C18" s="36">
        <v>3600</v>
      </c>
      <c r="D18" s="79">
        <v>3600</v>
      </c>
      <c r="E18" s="168" t="s">
        <v>267</v>
      </c>
      <c r="F18" s="169"/>
      <c r="G18" s="170"/>
      <c r="H18" s="50"/>
      <c r="I18" s="50"/>
      <c r="J18" s="79">
        <v>3600</v>
      </c>
      <c r="K18" s="79">
        <v>3600</v>
      </c>
      <c r="L18" s="79">
        <v>3600</v>
      </c>
      <c r="M18" s="50">
        <v>10</v>
      </c>
    </row>
    <row r="19" spans="1:13" x14ac:dyDescent="0.2">
      <c r="A19" s="50">
        <v>11</v>
      </c>
      <c r="B19" s="36">
        <v>29</v>
      </c>
      <c r="C19" s="36">
        <v>58</v>
      </c>
      <c r="D19" s="79">
        <v>3000</v>
      </c>
      <c r="E19" s="168" t="s">
        <v>95</v>
      </c>
      <c r="F19" s="169"/>
      <c r="G19" s="170"/>
      <c r="H19" s="50"/>
      <c r="I19" s="50"/>
      <c r="J19" s="79">
        <v>3000</v>
      </c>
      <c r="K19" s="79">
        <v>3000</v>
      </c>
      <c r="L19" s="79">
        <v>3000</v>
      </c>
      <c r="M19" s="50">
        <v>11</v>
      </c>
    </row>
    <row r="20" spans="1:13" x14ac:dyDescent="0.2">
      <c r="A20" s="50">
        <v>12</v>
      </c>
      <c r="B20" s="36">
        <v>3200</v>
      </c>
      <c r="C20" s="36">
        <v>3200</v>
      </c>
      <c r="D20" s="79">
        <v>3200</v>
      </c>
      <c r="E20" s="168" t="s">
        <v>296</v>
      </c>
      <c r="F20" s="169"/>
      <c r="G20" s="170"/>
      <c r="H20" s="50"/>
      <c r="I20" s="50"/>
      <c r="J20" s="79">
        <v>3200</v>
      </c>
      <c r="K20" s="79">
        <v>3200</v>
      </c>
      <c r="L20" s="79">
        <v>3200</v>
      </c>
      <c r="M20" s="50">
        <v>12</v>
      </c>
    </row>
    <row r="21" spans="1:13" x14ac:dyDescent="0.2">
      <c r="A21" s="50">
        <v>13</v>
      </c>
      <c r="B21" s="36"/>
      <c r="C21" s="36"/>
      <c r="D21" s="76"/>
      <c r="E21" s="168">
        <v>13</v>
      </c>
      <c r="F21" s="169"/>
      <c r="G21" s="170"/>
      <c r="H21" s="50"/>
      <c r="I21" s="50"/>
      <c r="J21" s="76"/>
      <c r="K21" s="76"/>
      <c r="L21" s="76"/>
      <c r="M21" s="50">
        <v>13</v>
      </c>
    </row>
    <row r="22" spans="1:13" x14ac:dyDescent="0.2">
      <c r="A22" s="50">
        <v>14</v>
      </c>
      <c r="B22" s="36"/>
      <c r="C22" s="36"/>
      <c r="D22" s="36"/>
      <c r="E22" s="168">
        <v>14</v>
      </c>
      <c r="F22" s="169"/>
      <c r="G22" s="170"/>
      <c r="H22" s="50"/>
      <c r="I22" s="50"/>
      <c r="J22" s="36"/>
      <c r="K22" s="36"/>
      <c r="L22" s="36"/>
      <c r="M22" s="50">
        <v>14</v>
      </c>
    </row>
    <row r="23" spans="1:13" x14ac:dyDescent="0.2">
      <c r="A23" s="50">
        <v>15</v>
      </c>
      <c r="B23" s="36"/>
      <c r="C23" s="36"/>
      <c r="D23" s="36"/>
      <c r="E23" s="168">
        <v>15</v>
      </c>
      <c r="F23" s="169"/>
      <c r="G23" s="170"/>
      <c r="H23" s="50"/>
      <c r="I23" s="50"/>
      <c r="J23" s="36"/>
      <c r="K23" s="36"/>
      <c r="L23" s="36"/>
      <c r="M23" s="50">
        <v>15</v>
      </c>
    </row>
    <row r="24" spans="1:13" x14ac:dyDescent="0.2">
      <c r="A24" s="50">
        <v>16</v>
      </c>
      <c r="B24" s="36"/>
      <c r="C24" s="36"/>
      <c r="D24" s="36"/>
      <c r="E24" s="168">
        <v>16</v>
      </c>
      <c r="F24" s="169"/>
      <c r="G24" s="170"/>
      <c r="H24" s="50"/>
      <c r="I24" s="50"/>
      <c r="J24" s="36"/>
      <c r="K24" s="36"/>
      <c r="L24" s="36"/>
      <c r="M24" s="50">
        <v>16</v>
      </c>
    </row>
    <row r="25" spans="1:13" x14ac:dyDescent="0.2">
      <c r="A25" s="50">
        <v>17</v>
      </c>
      <c r="B25" s="36"/>
      <c r="C25" s="36"/>
      <c r="D25" s="36"/>
      <c r="E25" s="168">
        <v>17</v>
      </c>
      <c r="F25" s="169"/>
      <c r="G25" s="170"/>
      <c r="H25" s="50"/>
      <c r="I25" s="50"/>
      <c r="J25" s="36"/>
      <c r="K25" s="36"/>
      <c r="L25" s="36"/>
      <c r="M25" s="50">
        <v>17</v>
      </c>
    </row>
    <row r="26" spans="1:13" x14ac:dyDescent="0.2">
      <c r="A26" s="50">
        <v>18</v>
      </c>
      <c r="B26" s="36"/>
      <c r="C26" s="36"/>
      <c r="D26" s="36"/>
      <c r="E26" s="168">
        <v>18</v>
      </c>
      <c r="F26" s="169"/>
      <c r="G26" s="170"/>
      <c r="H26" s="50"/>
      <c r="I26" s="50"/>
      <c r="J26" s="36"/>
      <c r="K26" s="36"/>
      <c r="L26" s="36"/>
      <c r="M26" s="50">
        <v>18</v>
      </c>
    </row>
    <row r="27" spans="1:13" x14ac:dyDescent="0.2">
      <c r="A27" s="50">
        <v>19</v>
      </c>
      <c r="B27" s="36"/>
      <c r="C27" s="36"/>
      <c r="D27" s="36"/>
      <c r="E27" s="168">
        <v>19</v>
      </c>
      <c r="F27" s="169"/>
      <c r="G27" s="170"/>
      <c r="H27" s="50"/>
      <c r="I27" s="50"/>
      <c r="J27" s="36"/>
      <c r="K27" s="36"/>
      <c r="L27" s="36"/>
      <c r="M27" s="50">
        <v>19</v>
      </c>
    </row>
    <row r="28" spans="1:13" x14ac:dyDescent="0.2">
      <c r="A28" s="50">
        <v>20</v>
      </c>
      <c r="B28" s="36"/>
      <c r="C28" s="36"/>
      <c r="D28" s="36"/>
      <c r="E28" s="168">
        <v>20</v>
      </c>
      <c r="F28" s="169"/>
      <c r="G28" s="170"/>
      <c r="H28" s="50"/>
      <c r="I28" s="50"/>
      <c r="J28" s="36"/>
      <c r="K28" s="36"/>
      <c r="L28" s="36"/>
      <c r="M28" s="50">
        <v>20</v>
      </c>
    </row>
    <row r="29" spans="1:13" x14ac:dyDescent="0.2">
      <c r="A29" s="50">
        <v>21</v>
      </c>
      <c r="B29" s="36"/>
      <c r="C29" s="36"/>
      <c r="D29" s="36"/>
      <c r="E29" s="168">
        <v>21</v>
      </c>
      <c r="F29" s="169"/>
      <c r="G29" s="170"/>
      <c r="H29" s="50"/>
      <c r="I29" s="50"/>
      <c r="J29" s="36"/>
      <c r="K29" s="36"/>
      <c r="L29" s="36"/>
      <c r="M29" s="50">
        <v>21</v>
      </c>
    </row>
    <row r="30" spans="1:13" x14ac:dyDescent="0.2">
      <c r="A30" s="50">
        <v>22</v>
      </c>
      <c r="B30" s="36"/>
      <c r="C30" s="36"/>
      <c r="D30" s="36"/>
      <c r="E30" s="168">
        <v>22</v>
      </c>
      <c r="F30" s="169"/>
      <c r="G30" s="170"/>
      <c r="H30" s="50"/>
      <c r="I30" s="50"/>
      <c r="J30" s="36"/>
      <c r="K30" s="36"/>
      <c r="L30" s="36"/>
      <c r="M30" s="50">
        <v>22</v>
      </c>
    </row>
    <row r="31" spans="1:13" x14ac:dyDescent="0.2">
      <c r="A31" s="50">
        <v>23</v>
      </c>
      <c r="B31" s="36"/>
      <c r="C31" s="36"/>
      <c r="D31" s="36"/>
      <c r="E31" s="168">
        <v>23</v>
      </c>
      <c r="F31" s="169"/>
      <c r="G31" s="170"/>
      <c r="H31" s="50"/>
      <c r="I31" s="50"/>
      <c r="J31" s="36"/>
      <c r="K31" s="36"/>
      <c r="L31" s="36"/>
      <c r="M31" s="50">
        <v>23</v>
      </c>
    </row>
    <row r="32" spans="1:13" x14ac:dyDescent="0.2">
      <c r="A32" s="50">
        <v>24</v>
      </c>
      <c r="B32" s="36"/>
      <c r="C32" s="36"/>
      <c r="D32" s="36"/>
      <c r="E32" s="168">
        <v>24</v>
      </c>
      <c r="F32" s="169"/>
      <c r="G32" s="170"/>
      <c r="H32" s="50"/>
      <c r="I32" s="50"/>
      <c r="J32" s="36"/>
      <c r="K32" s="36"/>
      <c r="L32" s="36"/>
      <c r="M32" s="50">
        <v>24</v>
      </c>
    </row>
    <row r="33" spans="1:13" x14ac:dyDescent="0.2">
      <c r="A33" s="50">
        <v>25</v>
      </c>
      <c r="B33" s="36"/>
      <c r="C33" s="36"/>
      <c r="D33" s="36"/>
      <c r="E33" s="168">
        <v>25</v>
      </c>
      <c r="F33" s="169"/>
      <c r="G33" s="170"/>
      <c r="H33" s="50"/>
      <c r="I33" s="50"/>
      <c r="J33" s="36"/>
      <c r="K33" s="36"/>
      <c r="L33" s="36"/>
      <c r="M33" s="50">
        <v>25</v>
      </c>
    </row>
    <row r="34" spans="1:13" x14ac:dyDescent="0.2">
      <c r="A34" s="50">
        <v>26</v>
      </c>
      <c r="B34" s="36"/>
      <c r="C34" s="36"/>
      <c r="D34" s="36"/>
      <c r="E34" s="168">
        <v>26</v>
      </c>
      <c r="F34" s="169"/>
      <c r="G34" s="170"/>
      <c r="H34" s="50"/>
      <c r="I34" s="50"/>
      <c r="J34" s="36"/>
      <c r="K34" s="36"/>
      <c r="L34" s="36"/>
      <c r="M34" s="50">
        <v>26</v>
      </c>
    </row>
    <row r="35" spans="1:13" x14ac:dyDescent="0.2">
      <c r="A35" s="50">
        <v>27</v>
      </c>
      <c r="B35" s="36"/>
      <c r="C35" s="36"/>
      <c r="D35" s="36"/>
      <c r="E35" s="168">
        <v>27</v>
      </c>
      <c r="F35" s="169"/>
      <c r="G35" s="170"/>
      <c r="H35" s="50"/>
      <c r="I35" s="50"/>
      <c r="J35" s="36"/>
      <c r="K35" s="36"/>
      <c r="L35" s="36"/>
      <c r="M35" s="50">
        <v>27</v>
      </c>
    </row>
    <row r="36" spans="1:13" x14ac:dyDescent="0.2">
      <c r="A36" s="50">
        <v>28</v>
      </c>
      <c r="B36" s="36"/>
      <c r="C36" s="36"/>
      <c r="D36" s="36"/>
      <c r="E36" s="168">
        <v>28</v>
      </c>
      <c r="F36" s="169"/>
      <c r="G36" s="170"/>
      <c r="H36" s="50"/>
      <c r="I36" s="50"/>
      <c r="J36" s="36"/>
      <c r="K36" s="36"/>
      <c r="L36" s="36"/>
      <c r="M36" s="50">
        <v>28</v>
      </c>
    </row>
    <row r="37" spans="1:13" x14ac:dyDescent="0.2">
      <c r="A37" s="50">
        <v>29</v>
      </c>
      <c r="B37" s="36"/>
      <c r="C37" s="36"/>
      <c r="D37" s="36"/>
      <c r="E37" s="168">
        <v>29</v>
      </c>
      <c r="F37" s="169"/>
      <c r="G37" s="170"/>
      <c r="H37" s="50"/>
      <c r="I37" s="50"/>
      <c r="J37" s="36"/>
      <c r="K37" s="36"/>
      <c r="L37" s="36"/>
      <c r="M37" s="50">
        <v>29</v>
      </c>
    </row>
    <row r="38" spans="1:13" x14ac:dyDescent="0.2">
      <c r="A38" s="50">
        <v>30</v>
      </c>
      <c r="B38" s="36"/>
      <c r="C38" s="36"/>
      <c r="D38" s="36"/>
      <c r="E38" s="168">
        <v>30</v>
      </c>
      <c r="F38" s="169"/>
      <c r="G38" s="170"/>
      <c r="H38" s="50"/>
      <c r="I38" s="50"/>
      <c r="J38" s="36"/>
      <c r="K38" s="36"/>
      <c r="L38" s="36"/>
      <c r="M38" s="50">
        <v>30</v>
      </c>
    </row>
    <row r="39" spans="1:13" x14ac:dyDescent="0.2">
      <c r="A39" s="50">
        <v>31</v>
      </c>
      <c r="B39" s="36"/>
      <c r="C39" s="36"/>
      <c r="D39" s="51"/>
      <c r="E39" s="168" t="s">
        <v>253</v>
      </c>
      <c r="F39" s="169"/>
      <c r="G39" s="170"/>
      <c r="H39" s="50"/>
      <c r="I39" s="50"/>
      <c r="J39" s="51"/>
      <c r="K39" s="51"/>
      <c r="L39" s="51"/>
      <c r="M39" s="50">
        <v>31</v>
      </c>
    </row>
    <row r="40" spans="1:13" x14ac:dyDescent="0.2">
      <c r="A40" s="52">
        <v>32</v>
      </c>
      <c r="B40" s="53"/>
      <c r="C40" s="53"/>
      <c r="D40" s="54"/>
      <c r="E40" s="177" t="s">
        <v>231</v>
      </c>
      <c r="F40" s="178"/>
      <c r="G40" s="179"/>
      <c r="H40" s="52"/>
      <c r="I40" s="52"/>
      <c r="J40" s="54"/>
      <c r="K40" s="54"/>
      <c r="L40" s="54"/>
      <c r="M40" s="52">
        <v>32</v>
      </c>
    </row>
    <row r="41" spans="1:13" x14ac:dyDescent="0.2">
      <c r="A41" s="50">
        <v>33</v>
      </c>
      <c r="B41" s="36">
        <f>SUM(B9:B39)</f>
        <v>38367</v>
      </c>
      <c r="C41" s="36">
        <f>SUM(C9:C39)</f>
        <v>45731</v>
      </c>
      <c r="D41" s="36">
        <f>SUM(D9:D38)</f>
        <v>64435</v>
      </c>
      <c r="E41" s="176" t="s">
        <v>232</v>
      </c>
      <c r="F41" s="176"/>
      <c r="G41" s="176"/>
      <c r="H41" s="50"/>
      <c r="I41" s="50"/>
      <c r="J41" s="36">
        <f>SUM(J9:J38)</f>
        <v>67600</v>
      </c>
      <c r="K41" s="36">
        <f>SUM(K9:K38)</f>
        <v>67600</v>
      </c>
      <c r="L41" s="36">
        <f>SUM(L9:L38)</f>
        <v>67600</v>
      </c>
      <c r="M41" s="50">
        <v>33</v>
      </c>
    </row>
    <row r="42" spans="1:13" x14ac:dyDescent="0.2">
      <c r="B42" s="59"/>
      <c r="C42" s="59"/>
      <c r="D42" s="59"/>
      <c r="L42" s="26" t="s">
        <v>97</v>
      </c>
    </row>
  </sheetData>
  <mergeCells count="56">
    <mergeCell ref="B1:D1"/>
    <mergeCell ref="E1:G1"/>
    <mergeCell ref="H1:M1"/>
    <mergeCell ref="B2:D2"/>
    <mergeCell ref="E2:G2"/>
    <mergeCell ref="H2:M2"/>
    <mergeCell ref="A5:A8"/>
    <mergeCell ref="B5:D5"/>
    <mergeCell ref="E5:G8"/>
    <mergeCell ref="H5:H8"/>
    <mergeCell ref="B3:D3"/>
    <mergeCell ref="E3:G3"/>
    <mergeCell ref="H3:M3"/>
    <mergeCell ref="B4:D4"/>
    <mergeCell ref="E4:G4"/>
    <mergeCell ref="H4:M4"/>
    <mergeCell ref="I5:I8"/>
    <mergeCell ref="J5:L6"/>
    <mergeCell ref="M5:M8"/>
    <mergeCell ref="B6:C6"/>
    <mergeCell ref="D6:D8"/>
    <mergeCell ref="B7:B8"/>
    <mergeCell ref="C7:C8"/>
    <mergeCell ref="E13:G13"/>
    <mergeCell ref="E14:G14"/>
    <mergeCell ref="E15:G15"/>
    <mergeCell ref="E16:G16"/>
    <mergeCell ref="E9:G9"/>
    <mergeCell ref="E10:G10"/>
    <mergeCell ref="E11:G11"/>
    <mergeCell ref="E12:G12"/>
    <mergeCell ref="E21:G21"/>
    <mergeCell ref="E22:G22"/>
    <mergeCell ref="E23:G23"/>
    <mergeCell ref="E24:G24"/>
    <mergeCell ref="E17:G17"/>
    <mergeCell ref="E18:G18"/>
    <mergeCell ref="E19:G19"/>
    <mergeCell ref="E20:G20"/>
    <mergeCell ref="E29:G29"/>
    <mergeCell ref="E30:G30"/>
    <mergeCell ref="E31:G31"/>
    <mergeCell ref="E32:G32"/>
    <mergeCell ref="E25:G25"/>
    <mergeCell ref="E26:G26"/>
    <mergeCell ref="E27:G27"/>
    <mergeCell ref="E28:G28"/>
    <mergeCell ref="E33:G33"/>
    <mergeCell ref="E34:G34"/>
    <mergeCell ref="E35:G35"/>
    <mergeCell ref="E36:G36"/>
    <mergeCell ref="E41:G41"/>
    <mergeCell ref="E37:G37"/>
    <mergeCell ref="E38:G38"/>
    <mergeCell ref="E39:G39"/>
    <mergeCell ref="E40:G40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7A45-8EEE-49FE-A199-CABD2BB9BDAD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B1B5-CDC4-4969-902B-833F49C687FD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topLeftCell="A4" workbookViewId="0">
      <selection activeCell="N23" sqref="N23"/>
    </sheetView>
  </sheetViews>
  <sheetFormatPr defaultRowHeight="12.75" x14ac:dyDescent="0.2"/>
  <cols>
    <col min="1" max="1" width="3.7109375" customWidth="1"/>
    <col min="2" max="4" width="13.7109375" customWidth="1"/>
    <col min="5" max="5" width="30.7109375" customWidth="1"/>
    <col min="6" max="8" width="13.7109375" customWidth="1"/>
    <col min="9" max="9" width="3.7109375" customWidth="1"/>
  </cols>
  <sheetData>
    <row r="1" spans="1:9" ht="15.75" x14ac:dyDescent="0.25">
      <c r="A1" s="1"/>
      <c r="B1" s="1"/>
      <c r="C1" s="1"/>
      <c r="D1" s="2"/>
    </row>
    <row r="2" spans="1:9" ht="15.75" x14ac:dyDescent="0.25">
      <c r="A2" s="1"/>
      <c r="B2" s="120"/>
      <c r="C2" s="120"/>
      <c r="D2" s="2"/>
      <c r="E2" s="5"/>
      <c r="G2" s="121"/>
      <c r="H2" s="121"/>
      <c r="I2" s="4"/>
    </row>
    <row r="3" spans="1:9" ht="18" x14ac:dyDescent="0.25">
      <c r="A3" s="1"/>
      <c r="B3" s="187" t="s">
        <v>1</v>
      </c>
      <c r="C3" s="120"/>
      <c r="D3" s="2"/>
      <c r="E3" s="55" t="s">
        <v>24</v>
      </c>
      <c r="G3" s="121"/>
      <c r="H3" s="121"/>
      <c r="I3" s="4"/>
    </row>
    <row r="4" spans="1:9" ht="15.75" x14ac:dyDescent="0.25">
      <c r="A4" s="1"/>
      <c r="B4" s="187" t="s">
        <v>25</v>
      </c>
      <c r="C4" s="120"/>
      <c r="D4" s="2"/>
      <c r="E4" s="5" t="s">
        <v>100</v>
      </c>
      <c r="F4" s="185" t="s">
        <v>37</v>
      </c>
      <c r="G4" s="186"/>
      <c r="H4" s="186"/>
      <c r="I4" s="7"/>
    </row>
    <row r="5" spans="1:9" ht="15.75" x14ac:dyDescent="0.25">
      <c r="A5" s="1"/>
      <c r="B5" s="120"/>
      <c r="C5" s="120"/>
      <c r="D5" s="2"/>
      <c r="E5" s="8"/>
      <c r="F5" s="184"/>
      <c r="G5" s="184"/>
      <c r="H5" s="184"/>
    </row>
    <row r="6" spans="1:9" ht="15" x14ac:dyDescent="0.2">
      <c r="A6" s="144"/>
      <c r="B6" s="182" t="s">
        <v>4</v>
      </c>
      <c r="C6" s="139"/>
      <c r="D6" s="139"/>
      <c r="E6" s="122" t="s">
        <v>26</v>
      </c>
      <c r="F6" s="125" t="s">
        <v>338</v>
      </c>
      <c r="G6" s="126"/>
      <c r="H6" s="127"/>
      <c r="I6" s="128"/>
    </row>
    <row r="7" spans="1:9" ht="15" x14ac:dyDescent="0.2">
      <c r="A7" s="145"/>
      <c r="B7" s="183" t="s">
        <v>6</v>
      </c>
      <c r="C7" s="132"/>
      <c r="D7" s="133" t="s">
        <v>331</v>
      </c>
      <c r="E7" s="123"/>
      <c r="F7" s="133" t="s">
        <v>27</v>
      </c>
      <c r="G7" s="133" t="s">
        <v>28</v>
      </c>
      <c r="H7" s="133" t="s">
        <v>29</v>
      </c>
      <c r="I7" s="129"/>
    </row>
    <row r="8" spans="1:9" x14ac:dyDescent="0.2">
      <c r="A8" s="145"/>
      <c r="B8" s="180" t="s">
        <v>337</v>
      </c>
      <c r="C8" s="133" t="s">
        <v>339</v>
      </c>
      <c r="D8" s="134"/>
      <c r="E8" s="123"/>
      <c r="F8" s="134"/>
      <c r="G8" s="135"/>
      <c r="H8" s="134"/>
      <c r="I8" s="129"/>
    </row>
    <row r="9" spans="1:9" x14ac:dyDescent="0.2">
      <c r="A9" s="146"/>
      <c r="B9" s="181"/>
      <c r="C9" s="134"/>
      <c r="D9" s="134"/>
      <c r="E9" s="123"/>
      <c r="F9" s="134"/>
      <c r="G9" s="135"/>
      <c r="H9" s="134"/>
      <c r="I9" s="130"/>
    </row>
    <row r="10" spans="1:9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">
      <c r="A11" s="15">
        <v>1</v>
      </c>
      <c r="B11" s="17"/>
      <c r="C11" s="17"/>
      <c r="D11" s="17"/>
      <c r="E11" s="13" t="s">
        <v>30</v>
      </c>
      <c r="F11" s="17"/>
      <c r="G11" s="17"/>
      <c r="H11" s="17"/>
      <c r="I11" s="15">
        <v>1</v>
      </c>
    </row>
    <row r="12" spans="1:9" x14ac:dyDescent="0.2">
      <c r="A12" s="15">
        <v>2</v>
      </c>
      <c r="B12" s="79">
        <v>67584</v>
      </c>
      <c r="C12" s="79">
        <v>108290</v>
      </c>
      <c r="D12" s="79">
        <v>47909</v>
      </c>
      <c r="E12" s="13" t="s">
        <v>31</v>
      </c>
      <c r="F12" s="79">
        <v>65710</v>
      </c>
      <c r="G12" s="79">
        <v>65710</v>
      </c>
      <c r="H12" s="79">
        <v>65710</v>
      </c>
      <c r="I12" s="15">
        <v>2</v>
      </c>
    </row>
    <row r="13" spans="1:9" x14ac:dyDescent="0.2">
      <c r="A13" s="15">
        <v>3</v>
      </c>
      <c r="B13" s="79"/>
      <c r="C13" s="79"/>
      <c r="D13" s="79"/>
      <c r="F13" s="79"/>
      <c r="G13" s="79"/>
      <c r="H13" s="79"/>
      <c r="I13" s="15">
        <v>3</v>
      </c>
    </row>
    <row r="14" spans="1:9" x14ac:dyDescent="0.2">
      <c r="A14" s="15">
        <v>4</v>
      </c>
      <c r="B14" s="79">
        <v>689</v>
      </c>
      <c r="C14" s="79">
        <v>424</v>
      </c>
      <c r="D14" s="79">
        <v>385</v>
      </c>
      <c r="E14" s="13" t="s">
        <v>33</v>
      </c>
      <c r="F14" s="79">
        <v>1800</v>
      </c>
      <c r="G14" s="79">
        <v>1800</v>
      </c>
      <c r="H14" s="79">
        <v>1800</v>
      </c>
      <c r="I14" s="15">
        <v>4</v>
      </c>
    </row>
    <row r="15" spans="1:9" x14ac:dyDescent="0.2">
      <c r="A15" s="15">
        <v>5</v>
      </c>
      <c r="B15" s="79"/>
      <c r="C15" s="79"/>
      <c r="D15" s="79"/>
      <c r="E15" s="15" t="s">
        <v>65</v>
      </c>
      <c r="F15" s="79"/>
      <c r="G15" s="79"/>
      <c r="H15" s="79"/>
      <c r="I15" s="15">
        <v>5</v>
      </c>
    </row>
    <row r="16" spans="1:9" x14ac:dyDescent="0.2">
      <c r="A16" s="15">
        <v>6</v>
      </c>
      <c r="B16" s="79">
        <v>89441</v>
      </c>
      <c r="C16" s="79">
        <v>88977</v>
      </c>
      <c r="D16" s="79">
        <v>95690</v>
      </c>
      <c r="E16" s="19" t="s">
        <v>76</v>
      </c>
      <c r="F16" s="79">
        <v>96000</v>
      </c>
      <c r="G16" s="79">
        <v>96000</v>
      </c>
      <c r="H16" s="79">
        <v>96000</v>
      </c>
      <c r="I16" s="15">
        <v>6</v>
      </c>
    </row>
    <row r="17" spans="1:9" x14ac:dyDescent="0.2">
      <c r="A17" s="15">
        <v>7</v>
      </c>
      <c r="B17" s="79">
        <v>6312</v>
      </c>
      <c r="C17" s="79">
        <v>17771</v>
      </c>
      <c r="D17" s="79">
        <v>10000</v>
      </c>
      <c r="E17" s="19" t="s">
        <v>77</v>
      </c>
      <c r="F17" s="79">
        <v>10000</v>
      </c>
      <c r="G17" s="79">
        <v>10000</v>
      </c>
      <c r="H17" s="79">
        <v>10000</v>
      </c>
      <c r="I17" s="15">
        <v>7</v>
      </c>
    </row>
    <row r="18" spans="1:9" x14ac:dyDescent="0.2">
      <c r="A18" s="15">
        <v>8</v>
      </c>
      <c r="B18" s="79">
        <v>1109</v>
      </c>
      <c r="C18" s="79">
        <v>763</v>
      </c>
      <c r="D18" s="79">
        <v>1000</v>
      </c>
      <c r="E18" s="19" t="s">
        <v>78</v>
      </c>
      <c r="F18" s="79">
        <v>1000</v>
      </c>
      <c r="G18" s="79">
        <v>1000</v>
      </c>
      <c r="H18" s="79">
        <v>1000</v>
      </c>
      <c r="I18" s="15">
        <v>8</v>
      </c>
    </row>
    <row r="19" spans="1:9" x14ac:dyDescent="0.2">
      <c r="A19" s="15">
        <v>9</v>
      </c>
      <c r="B19" s="79">
        <v>2509</v>
      </c>
      <c r="C19" s="79">
        <v>355</v>
      </c>
      <c r="D19" s="79">
        <v>1700</v>
      </c>
      <c r="E19" s="19" t="s">
        <v>271</v>
      </c>
      <c r="F19" s="79">
        <v>1200</v>
      </c>
      <c r="G19" s="79">
        <v>1200</v>
      </c>
      <c r="H19" s="79">
        <v>1200</v>
      </c>
      <c r="I19" s="15">
        <v>9</v>
      </c>
    </row>
    <row r="20" spans="1:9" x14ac:dyDescent="0.2">
      <c r="A20" s="15">
        <v>10</v>
      </c>
      <c r="B20" s="79">
        <v>24202</v>
      </c>
      <c r="C20" s="79">
        <v>19183</v>
      </c>
      <c r="D20" s="79">
        <v>22000</v>
      </c>
      <c r="E20" s="19" t="s">
        <v>300</v>
      </c>
      <c r="F20" s="79">
        <v>12000</v>
      </c>
      <c r="G20" s="79">
        <v>12000</v>
      </c>
      <c r="H20" s="79">
        <v>12000</v>
      </c>
      <c r="I20" s="15">
        <v>10</v>
      </c>
    </row>
    <row r="21" spans="1:9" x14ac:dyDescent="0.2">
      <c r="A21" s="15">
        <v>11</v>
      </c>
      <c r="B21" s="79"/>
      <c r="C21" s="79"/>
      <c r="D21" s="79"/>
      <c r="E21" s="19">
        <v>11</v>
      </c>
      <c r="F21" s="79"/>
      <c r="G21" s="79"/>
      <c r="H21" s="79"/>
      <c r="I21" s="15">
        <v>11</v>
      </c>
    </row>
    <row r="22" spans="1:9" x14ac:dyDescent="0.2">
      <c r="A22" s="15">
        <v>12</v>
      </c>
      <c r="B22" s="79"/>
      <c r="C22" s="79"/>
      <c r="D22" s="79"/>
      <c r="E22" s="19" t="s">
        <v>312</v>
      </c>
      <c r="F22" s="79"/>
      <c r="G22" s="79"/>
      <c r="H22" s="79"/>
      <c r="I22" s="15">
        <v>12</v>
      </c>
    </row>
    <row r="23" spans="1:9" x14ac:dyDescent="0.2">
      <c r="A23" s="15">
        <v>13</v>
      </c>
      <c r="B23" s="79">
        <v>13758</v>
      </c>
      <c r="C23" s="79"/>
      <c r="D23" s="79"/>
      <c r="E23" s="19" t="s">
        <v>313</v>
      </c>
      <c r="F23" s="79">
        <v>0</v>
      </c>
      <c r="G23" s="79">
        <v>0</v>
      </c>
      <c r="H23" s="79">
        <v>0</v>
      </c>
      <c r="I23" s="15">
        <v>13</v>
      </c>
    </row>
    <row r="24" spans="1:9" x14ac:dyDescent="0.2">
      <c r="A24" s="15">
        <v>14</v>
      </c>
      <c r="B24" s="79"/>
      <c r="C24" s="79"/>
      <c r="D24" s="79">
        <v>54000</v>
      </c>
      <c r="E24" s="19" t="s">
        <v>327</v>
      </c>
      <c r="F24" s="79">
        <v>0</v>
      </c>
      <c r="G24" s="79">
        <v>0</v>
      </c>
      <c r="H24" s="79">
        <v>0</v>
      </c>
      <c r="I24" s="15">
        <v>14</v>
      </c>
    </row>
    <row r="25" spans="1:9" x14ac:dyDescent="0.2">
      <c r="A25" s="15">
        <v>15</v>
      </c>
      <c r="B25" s="79"/>
      <c r="C25" s="79"/>
      <c r="D25" s="79"/>
      <c r="E25" s="19">
        <v>15</v>
      </c>
      <c r="F25" s="79"/>
      <c r="G25" s="79"/>
      <c r="H25" s="79"/>
      <c r="I25" s="15">
        <v>15</v>
      </c>
    </row>
    <row r="26" spans="1:9" x14ac:dyDescent="0.2">
      <c r="A26" s="15">
        <v>16</v>
      </c>
      <c r="B26" s="79"/>
      <c r="C26" s="79"/>
      <c r="D26" s="79"/>
      <c r="E26" s="19">
        <v>16</v>
      </c>
      <c r="F26" s="79"/>
      <c r="G26" s="79"/>
      <c r="H26" s="79"/>
      <c r="I26" s="15">
        <v>16</v>
      </c>
    </row>
    <row r="27" spans="1:9" x14ac:dyDescent="0.2">
      <c r="A27" s="15">
        <v>17</v>
      </c>
      <c r="B27" s="79"/>
      <c r="C27" s="79"/>
      <c r="D27" s="79"/>
      <c r="E27" s="19">
        <v>17</v>
      </c>
      <c r="F27" s="79"/>
      <c r="G27" s="79"/>
      <c r="H27" s="79"/>
      <c r="I27" s="15">
        <v>17</v>
      </c>
    </row>
    <row r="28" spans="1:9" x14ac:dyDescent="0.2">
      <c r="A28" s="15">
        <v>18</v>
      </c>
      <c r="B28" s="79"/>
      <c r="C28" s="79"/>
      <c r="D28" s="79"/>
      <c r="E28" s="19">
        <v>18</v>
      </c>
      <c r="F28" s="79"/>
      <c r="G28" s="79"/>
      <c r="H28" s="79"/>
      <c r="I28" s="15">
        <v>18</v>
      </c>
    </row>
    <row r="29" spans="1:9" x14ac:dyDescent="0.2">
      <c r="A29" s="15">
        <v>19</v>
      </c>
      <c r="B29" s="79"/>
      <c r="C29" s="79"/>
      <c r="D29" s="79"/>
      <c r="E29" s="19">
        <v>19</v>
      </c>
      <c r="F29" s="79"/>
      <c r="G29" s="79"/>
      <c r="H29" s="79"/>
      <c r="I29" s="15">
        <v>19</v>
      </c>
    </row>
    <row r="30" spans="1:9" x14ac:dyDescent="0.2">
      <c r="A30" s="15">
        <v>20</v>
      </c>
      <c r="B30" s="79"/>
      <c r="C30" s="79"/>
      <c r="D30" s="79"/>
      <c r="E30" s="19">
        <v>20</v>
      </c>
      <c r="F30" s="79"/>
      <c r="G30" s="79"/>
      <c r="H30" s="79"/>
      <c r="I30" s="15">
        <v>20</v>
      </c>
    </row>
    <row r="31" spans="1:9" x14ac:dyDescent="0.2">
      <c r="A31" s="15">
        <v>21</v>
      </c>
      <c r="B31" s="79"/>
      <c r="C31" s="79"/>
      <c r="D31" s="79"/>
      <c r="E31" s="19">
        <v>21</v>
      </c>
      <c r="F31" s="79"/>
      <c r="G31" s="79"/>
      <c r="H31" s="79"/>
      <c r="I31" s="15">
        <v>21</v>
      </c>
    </row>
    <row r="32" spans="1:9" x14ac:dyDescent="0.2">
      <c r="A32" s="15">
        <v>22</v>
      </c>
      <c r="B32" s="79"/>
      <c r="C32" s="79"/>
      <c r="D32" s="79"/>
      <c r="E32" s="19">
        <v>22</v>
      </c>
      <c r="F32" s="79"/>
      <c r="G32" s="79"/>
      <c r="H32" s="79"/>
      <c r="I32" s="15">
        <v>22</v>
      </c>
    </row>
    <row r="33" spans="1:9" x14ac:dyDescent="0.2">
      <c r="A33" s="15">
        <v>23</v>
      </c>
      <c r="B33" s="79"/>
      <c r="C33" s="79"/>
      <c r="D33" s="79"/>
      <c r="E33" s="19">
        <v>23</v>
      </c>
      <c r="F33" s="79"/>
      <c r="G33" s="79"/>
      <c r="H33" s="79"/>
      <c r="I33" s="15">
        <v>23</v>
      </c>
    </row>
    <row r="34" spans="1:9" x14ac:dyDescent="0.2">
      <c r="A34" s="15">
        <v>24</v>
      </c>
      <c r="B34" s="79"/>
      <c r="C34" s="79"/>
      <c r="D34" s="79"/>
      <c r="E34" s="19">
        <v>24</v>
      </c>
      <c r="F34" s="79"/>
      <c r="G34" s="79"/>
      <c r="H34" s="79"/>
      <c r="I34" s="15">
        <v>24</v>
      </c>
    </row>
    <row r="35" spans="1:9" x14ac:dyDescent="0.2">
      <c r="A35" s="15">
        <v>25</v>
      </c>
      <c r="B35" s="79"/>
      <c r="C35" s="79"/>
      <c r="D35" s="79"/>
      <c r="E35" s="19">
        <v>25</v>
      </c>
      <c r="F35" s="79"/>
      <c r="G35" s="79"/>
      <c r="H35" s="79"/>
      <c r="I35" s="15">
        <v>25</v>
      </c>
    </row>
    <row r="36" spans="1:9" x14ac:dyDescent="0.2">
      <c r="A36" s="15">
        <v>26</v>
      </c>
      <c r="B36" s="79"/>
      <c r="C36" s="79"/>
      <c r="D36" s="79"/>
      <c r="E36" s="19">
        <v>26</v>
      </c>
      <c r="F36" s="79"/>
      <c r="G36" s="79"/>
      <c r="H36" s="79"/>
      <c r="I36" s="15">
        <v>26</v>
      </c>
    </row>
    <row r="37" spans="1:9" x14ac:dyDescent="0.2">
      <c r="A37" s="15">
        <v>27</v>
      </c>
      <c r="B37" s="79"/>
      <c r="C37" s="79"/>
      <c r="D37" s="79"/>
      <c r="E37" s="19">
        <v>27</v>
      </c>
      <c r="F37" s="79"/>
      <c r="G37" s="79"/>
      <c r="H37" s="79"/>
      <c r="I37" s="15">
        <v>27</v>
      </c>
    </row>
    <row r="38" spans="1:9" x14ac:dyDescent="0.2">
      <c r="A38" s="15">
        <v>28</v>
      </c>
      <c r="B38" s="79"/>
      <c r="C38" s="79"/>
      <c r="D38" s="79"/>
      <c r="E38" s="19">
        <v>28</v>
      </c>
      <c r="F38" s="79"/>
      <c r="G38" s="79"/>
      <c r="H38" s="79"/>
      <c r="I38" s="15">
        <v>28</v>
      </c>
    </row>
    <row r="39" spans="1:9" x14ac:dyDescent="0.2">
      <c r="A39" s="15">
        <v>29</v>
      </c>
      <c r="B39" s="79">
        <f>SUM(B12:B38)</f>
        <v>205604</v>
      </c>
      <c r="C39" s="79">
        <f>SUM(C12:C38)</f>
        <v>235763</v>
      </c>
      <c r="D39" s="79">
        <f>SUM(D12:D38)</f>
        <v>232684</v>
      </c>
      <c r="E39" s="15" t="s">
        <v>323</v>
      </c>
      <c r="F39" s="79">
        <f>SUM(F12:F38)</f>
        <v>187710</v>
      </c>
      <c r="G39" s="79">
        <f>SUM(G12:G38)</f>
        <v>187710</v>
      </c>
      <c r="H39" s="79">
        <f>SUM(H12:H38)</f>
        <v>187710</v>
      </c>
      <c r="I39" s="15">
        <v>29</v>
      </c>
    </row>
    <row r="40" spans="1:9" x14ac:dyDescent="0.2">
      <c r="A40" s="15">
        <v>30</v>
      </c>
      <c r="B40" s="79"/>
      <c r="C40" s="79"/>
      <c r="D40" s="79"/>
      <c r="E40" s="109" t="s">
        <v>34</v>
      </c>
      <c r="F40" s="79">
        <v>0</v>
      </c>
      <c r="G40" s="79">
        <v>0</v>
      </c>
      <c r="H40" s="79">
        <v>0</v>
      </c>
      <c r="I40" s="15">
        <v>30</v>
      </c>
    </row>
    <row r="41" spans="1:9" x14ac:dyDescent="0.2">
      <c r="A41" s="15">
        <v>31</v>
      </c>
      <c r="B41" s="86"/>
      <c r="C41" s="86"/>
      <c r="D41" s="86"/>
      <c r="E41" s="15" t="s">
        <v>35</v>
      </c>
      <c r="F41" s="86"/>
      <c r="G41" s="86"/>
      <c r="H41" s="86"/>
      <c r="I41" s="15">
        <v>31</v>
      </c>
    </row>
    <row r="42" spans="1:9" x14ac:dyDescent="0.2">
      <c r="A42" s="15">
        <v>32</v>
      </c>
      <c r="B42" s="79">
        <f>SUM(B12:B38)</f>
        <v>205604</v>
      </c>
      <c r="C42" s="79">
        <f>SUM(C12:C38)</f>
        <v>235763</v>
      </c>
      <c r="D42" s="79">
        <f>SUM(D12:D38)</f>
        <v>232684</v>
      </c>
      <c r="E42" s="83" t="s">
        <v>66</v>
      </c>
      <c r="F42" s="79">
        <f>SUM(F12:F38)</f>
        <v>187710</v>
      </c>
      <c r="G42" s="79">
        <f>SUM(G12:G38)</f>
        <v>187710</v>
      </c>
      <c r="H42" s="79">
        <f>SUM(H12:H38)</f>
        <v>187710</v>
      </c>
      <c r="I42" s="84">
        <v>32</v>
      </c>
    </row>
    <row r="43" spans="1:9" ht="15" x14ac:dyDescent="0.2">
      <c r="A43" s="1"/>
      <c r="B43" s="1"/>
      <c r="C43" s="1"/>
      <c r="D43" s="73"/>
      <c r="E43" s="23"/>
      <c r="F43" s="85"/>
      <c r="H43" s="26" t="s">
        <v>109</v>
      </c>
    </row>
  </sheetData>
  <mergeCells count="20">
    <mergeCell ref="B2:C2"/>
    <mergeCell ref="B3:C3"/>
    <mergeCell ref="B4:C4"/>
    <mergeCell ref="B5:C5"/>
    <mergeCell ref="I6:I9"/>
    <mergeCell ref="G3:H3"/>
    <mergeCell ref="G2:H2"/>
    <mergeCell ref="F5:H5"/>
    <mergeCell ref="F4:H4"/>
    <mergeCell ref="A6:A9"/>
    <mergeCell ref="B8:B9"/>
    <mergeCell ref="F6:H6"/>
    <mergeCell ref="B6:D6"/>
    <mergeCell ref="B7:C7"/>
    <mergeCell ref="C8:C9"/>
    <mergeCell ref="D7:D9"/>
    <mergeCell ref="E6:E9"/>
    <mergeCell ref="F7:F9"/>
    <mergeCell ref="G7:G9"/>
    <mergeCell ref="H7:H9"/>
  </mergeCells>
  <phoneticPr fontId="15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General-1</vt:lpstr>
      <vt:lpstr>General-2</vt:lpstr>
      <vt:lpstr>General-3</vt:lpstr>
      <vt:lpstr>Water-4</vt:lpstr>
      <vt:lpstr>Water-5</vt:lpstr>
      <vt:lpstr>Water-6</vt:lpstr>
      <vt:lpstr>Sheet2</vt:lpstr>
      <vt:lpstr>Sheet3</vt:lpstr>
      <vt:lpstr>Sewer-7</vt:lpstr>
      <vt:lpstr>Sewer-8</vt:lpstr>
      <vt:lpstr>Sewer-9</vt:lpstr>
      <vt:lpstr>Sewer Debt-10</vt:lpstr>
      <vt:lpstr>Landfill-11</vt:lpstr>
      <vt:lpstr>Landfill-12</vt:lpstr>
      <vt:lpstr>Sheet1</vt:lpstr>
      <vt:lpstr>Landfill Res-13</vt:lpstr>
      <vt:lpstr>Landfill Res-14</vt:lpstr>
      <vt:lpstr>Street-15</vt:lpstr>
      <vt:lpstr>Street-16</vt:lpstr>
      <vt:lpstr>Street-17</vt:lpstr>
      <vt:lpstr>Equip Res-18</vt:lpstr>
      <vt:lpstr>Equip Res-19</vt:lpstr>
      <vt:lpstr>Sheet4</vt:lpstr>
      <vt:lpstr>State Revenue-20</vt:lpstr>
      <vt:lpstr>St Revenue-21</vt:lpstr>
      <vt:lpstr>Capital Improvement-24</vt:lpstr>
      <vt:lpstr>'Street-17'!Print_Area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 of Haines</dc:creator>
  <cp:lastModifiedBy>City  of Haines</cp:lastModifiedBy>
  <cp:lastPrinted>2023-07-25T17:49:36Z</cp:lastPrinted>
  <dcterms:created xsi:type="dcterms:W3CDTF">2010-03-24T16:13:48Z</dcterms:created>
  <dcterms:modified xsi:type="dcterms:W3CDTF">2023-07-25T18:07:15Z</dcterms:modified>
</cp:coreProperties>
</file>